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030" windowHeight="9210" firstSheet="2" activeTab="2"/>
  </bookViews>
  <sheets>
    <sheet name="Sheet3" sheetId="1" state="hidden" r:id="rId1"/>
    <sheet name="Sheet2" sheetId="2" state="hidden" r:id="rId2"/>
    <sheet name="Sheet1" sheetId="3" r:id="rId3"/>
    <sheet name="Fresh" sheetId="4" state="hidden" r:id="rId4"/>
    <sheet name="Seniors" sheetId="5" state="hidden" r:id="rId5"/>
  </sheets>
  <definedNames>
    <definedName name="_xlnm.Print_Area" localSheetId="2">'Sheet1'!$A$1:$U$194</definedName>
    <definedName name="_xlnm.Print_Titles" localSheetId="2">'Sheet1'!$2:$5</definedName>
  </definedNames>
  <calcPr fullCalcOnLoad="1"/>
</workbook>
</file>

<file path=xl/sharedStrings.xml><?xml version="1.0" encoding="utf-8"?>
<sst xmlns="http://schemas.openxmlformats.org/spreadsheetml/2006/main" count="3122" uniqueCount="301">
  <si>
    <t xml:space="preserve">Tutored or taught other students 
(paid or voluntary)  </t>
  </si>
  <si>
    <r>
      <t xml:space="preserve">Worked with classmates </t>
    </r>
    <r>
      <rPr>
        <b/>
        <sz val="10"/>
        <rFont val="Times New Roman"/>
        <family val="1"/>
      </rPr>
      <t>outside of class</t>
    </r>
    <r>
      <rPr>
        <sz val="10"/>
        <rFont val="Times New Roman"/>
        <family val="1"/>
      </rPr>
      <t xml:space="preserve"> to 
prepare class assignments  </t>
    </r>
  </si>
  <si>
    <t>Talked about career plans with a faculty member 
or advisor</t>
  </si>
  <si>
    <t>Discussed ideas from your readings or classes 
with faculty members outside of class</t>
  </si>
  <si>
    <t>Acquiring job or work-related knowledge 
and skills</t>
  </si>
  <si>
    <t>Master's</t>
  </si>
  <si>
    <t>Preparing for class (studying, reading, writing, doing homework or lab work, analyzing data, rehearsing, and other academic activities)</t>
  </si>
  <si>
    <t>SOCIAL05</t>
  </si>
  <si>
    <t>ATDART05</t>
  </si>
  <si>
    <t>EXRCSE05</t>
  </si>
  <si>
    <t>WORSHP05</t>
  </si>
  <si>
    <t>***</t>
  </si>
  <si>
    <t/>
  </si>
  <si>
    <t>**</t>
  </si>
  <si>
    <t>*</t>
  </si>
  <si>
    <t>SNRX04</t>
  </si>
  <si>
    <t>PROBSETA</t>
  </si>
  <si>
    <t>PROBSETB</t>
  </si>
  <si>
    <t>FORLNG04</t>
  </si>
  <si>
    <t>GNCITIZN</t>
  </si>
  <si>
    <t>G:\CPR\NSSE\Survey Admin\2005\Inst Report05\Carnegie05\Master's\Brenau\Brenau Means and Frequencies Report 2005.xls</t>
  </si>
  <si>
    <t>Brenau compared with:</t>
  </si>
  <si>
    <t>IPEDS: 139199</t>
  </si>
  <si>
    <t>Brenau</t>
  </si>
  <si>
    <t>Selected Peers</t>
  </si>
  <si>
    <t>ADVISE</t>
  </si>
  <si>
    <t>13.</t>
  </si>
  <si>
    <t>Satisfaction</t>
  </si>
  <si>
    <t xml:space="preserve"> ENTIREXP  </t>
  </si>
  <si>
    <t>14.</t>
  </si>
  <si>
    <t>1=definitely no, 2=probably no, 3=probably yes, 4=definitely yes</t>
  </si>
  <si>
    <t>SAMECOLL</t>
  </si>
  <si>
    <t>DIFFSTU2</t>
  </si>
  <si>
    <t>MEMORIZE</t>
  </si>
  <si>
    <t>ANALYZE</t>
  </si>
  <si>
    <t>SYNTHESZ</t>
  </si>
  <si>
    <t>EVALUATE</t>
  </si>
  <si>
    <t>COCURR01</t>
  </si>
  <si>
    <t>Variable</t>
  </si>
  <si>
    <t>Bench-
mark</t>
  </si>
  <si>
    <t>Class</t>
  </si>
  <si>
    <t>Mean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</si>
  <si>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</si>
  <si>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</si>
  <si>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</si>
  <si>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a.</t>
  </si>
  <si>
    <t xml:space="preserve">Asked questions in class or contributed to class discussions  </t>
  </si>
  <si>
    <t>CLQUEST</t>
  </si>
  <si>
    <t>ACL</t>
  </si>
  <si>
    <t>FY</t>
  </si>
  <si>
    <t>SR</t>
  </si>
  <si>
    <t>b.</t>
  </si>
  <si>
    <t xml:space="preserve">Made a class presentation  </t>
  </si>
  <si>
    <t>CLPRESEN</t>
  </si>
  <si>
    <t>c.</t>
  </si>
  <si>
    <t>REWROPAP</t>
  </si>
  <si>
    <t>d.</t>
  </si>
  <si>
    <t>INTEGRAT</t>
  </si>
  <si>
    <t>e.</t>
  </si>
  <si>
    <t>Included diverse perspectives (different races, religions, genders, political beliefs, etc.) in class discussions or writing assignments</t>
  </si>
  <si>
    <t>DIVCLASS</t>
  </si>
  <si>
    <t>f.</t>
  </si>
  <si>
    <t xml:space="preserve">Come to class without completing readings or assignments  </t>
  </si>
  <si>
    <t>CLUNPREP</t>
  </si>
  <si>
    <t>g.</t>
  </si>
  <si>
    <t>CLASSGRP</t>
  </si>
  <si>
    <t>h.</t>
  </si>
  <si>
    <t>OCCGRP</t>
  </si>
  <si>
    <t>i.</t>
  </si>
  <si>
    <t>Put together ideas or concepts from different courses when completing assignments or during class discussions</t>
  </si>
  <si>
    <t>INTIDEAS</t>
  </si>
  <si>
    <t>j.</t>
  </si>
  <si>
    <t>TUTOR</t>
  </si>
  <si>
    <t>k.</t>
  </si>
  <si>
    <t>COMMPROJ</t>
  </si>
  <si>
    <t>l.</t>
  </si>
  <si>
    <t>ITACADEM</t>
  </si>
  <si>
    <t>EEE</t>
  </si>
  <si>
    <t>m.</t>
  </si>
  <si>
    <t>Used e-mail to communicate with an instructor</t>
  </si>
  <si>
    <t>EMAIL</t>
  </si>
  <si>
    <t>n.</t>
  </si>
  <si>
    <t>Discussed grades or assignments with an instructor</t>
  </si>
  <si>
    <t>FACGRADE</t>
  </si>
  <si>
    <t>SFI</t>
  </si>
  <si>
    <t>o.</t>
  </si>
  <si>
    <t>FACPLANS</t>
  </si>
  <si>
    <t>p.</t>
  </si>
  <si>
    <t>FACIDEAS</t>
  </si>
  <si>
    <t>q.</t>
  </si>
  <si>
    <t>FACFEED</t>
  </si>
  <si>
    <t>r.</t>
  </si>
  <si>
    <t>Worked harder than you thought you could to meet an instructor's standards or expectations</t>
  </si>
  <si>
    <t>WORKHARD</t>
  </si>
  <si>
    <t>LAC</t>
  </si>
  <si>
    <t>s.</t>
  </si>
  <si>
    <t>Worked with faculty members on activities other than coursework (committees, orientation, student life activities, etc.)</t>
  </si>
  <si>
    <t>FACOTHER</t>
  </si>
  <si>
    <t>t.</t>
  </si>
  <si>
    <t>OOCIDEAS</t>
  </si>
  <si>
    <t>u.</t>
  </si>
  <si>
    <t>Had serious conversations with students of a different race or ethnicity than your own</t>
  </si>
  <si>
    <t>DIVRSTUD</t>
  </si>
  <si>
    <t>v.</t>
  </si>
  <si>
    <t>Had serious conversations with students who are very different from you in terms of their religious beliefs, political opinions, or personal values</t>
  </si>
  <si>
    <t>2.</t>
  </si>
  <si>
    <t>Mental Activities</t>
  </si>
  <si>
    <t xml:space="preserve">
LAC</t>
  </si>
  <si>
    <t>APPLYING</t>
  </si>
  <si>
    <t>3.</t>
  </si>
  <si>
    <t>Examinations</t>
  </si>
  <si>
    <t>1=very little to 7=very much</t>
  </si>
  <si>
    <t>EXAMS</t>
  </si>
  <si>
    <t>4.</t>
  </si>
  <si>
    <t>Reading and Writing</t>
  </si>
  <si>
    <t>During the current school year, about how much reading and writing have you done?
1=none, 2=between 1 and 4, 3=between 5 and 10, 4=between 11 and 20, 5=more than 20</t>
  </si>
  <si>
    <t>Number of assigned textbooks, books, or 
book-length packs of course readings</t>
  </si>
  <si>
    <t>READASGN</t>
  </si>
  <si>
    <t>Number of books read on your own (not assigned) for personal enjoyment or academic enrichment</t>
  </si>
  <si>
    <t>READOWN</t>
  </si>
  <si>
    <t>WRITEMOR</t>
  </si>
  <si>
    <t>WRITEMID</t>
  </si>
  <si>
    <t>WRITESML</t>
  </si>
  <si>
    <t>5.</t>
  </si>
  <si>
    <t>Problem Sets</t>
  </si>
  <si>
    <t>In a typical week, how many homework problem sets do you complete?
1=none, 2=1-2, 3=3-4, 4=5-6, 5=more than 6</t>
  </si>
  <si>
    <t>6.</t>
  </si>
  <si>
    <t>Additional Collegiate Experiences</t>
  </si>
  <si>
    <t>Exercised or participated in physical fitness activities</t>
  </si>
  <si>
    <t>Participated in activities to enhance your spirituality (worship, meditation, prayer, etc.)</t>
  </si>
  <si>
    <t>7.</t>
  </si>
  <si>
    <t>Enriching Educational Experiences</t>
  </si>
  <si>
    <t>Which of the following have you done or do you plan to do before you graduate from your institution? (Recoded: 0=have not decided, do not plan to do, plan to do; 1=done. Thus, the mean is the proportion responding "done" among all valid respondents.)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</si>
  <si>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</si>
  <si>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</si>
  <si>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</si>
  <si>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</si>
  <si>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Study abroad</t>
  </si>
  <si>
    <t>Independent study or self-designed major</t>
  </si>
  <si>
    <t>8.</t>
  </si>
  <si>
    <t>Number of problem sets that take you more than an hour to complete</t>
  </si>
  <si>
    <t>Number of problem sets that take you less than an hour to complete</t>
  </si>
  <si>
    <t>Foreign language coursework</t>
  </si>
  <si>
    <t>Voting in local, state, or national elections</t>
  </si>
  <si>
    <t>About how many hours do you spend in a typical 7-day week doing each of the following? 
1=0 hrs/wk, 2=1-5 hrs/wk, 3=6-10 hrs/wk, 4=11-15 hrs/wk, 5=16-20 hrs/wk, 6=21-25 hrs/wk, 7=26-30 hrs/wk, 8=more than 30 hrs/wk</t>
  </si>
  <si>
    <t>Relaxing and socializing (watching TV, 
partying, etc.)</t>
  </si>
  <si>
    <t>Quality of Relationships</t>
  </si>
  <si>
    <t>ENVSTU</t>
  </si>
  <si>
    <t>SCE</t>
  </si>
  <si>
    <t>1=unavailable, unhelpful, unsympathetic to 7=available, helpful, sympathetic</t>
  </si>
  <si>
    <t>ENVFAC</t>
  </si>
  <si>
    <t>1=unhelpful, inconsiderate, rigid to 7=helpful, considerate, flexible</t>
  </si>
  <si>
    <t>ENVADM</t>
  </si>
  <si>
    <t>9.</t>
  </si>
  <si>
    <t>Time Usage</t>
  </si>
  <si>
    <t xml:space="preserve">
ACADPR01</t>
  </si>
  <si>
    <t>WORKON01</t>
  </si>
  <si>
    <t>WORKOF01</t>
  </si>
  <si>
    <t>Providing care for dependents living with you (parents, children, spouse, etc.)</t>
  </si>
  <si>
    <t>CAREDE01</t>
  </si>
  <si>
    <t>Commuting to class (driving, walking, etc.)</t>
  </si>
  <si>
    <t>COMMUTE</t>
  </si>
  <si>
    <t>10.</t>
  </si>
  <si>
    <t>Institutional Environment</t>
  </si>
  <si>
    <t>To what extent does your institution emphasize each of the following?
1=very little, 2=some, 3=quite a bit, 4=very much</t>
  </si>
  <si>
    <t>Spending significant amounts of time studying and on academic work</t>
  </si>
  <si>
    <t>ENVSCHOL</t>
  </si>
  <si>
    <t>Providing the support you need to help you succeed academically</t>
  </si>
  <si>
    <t>ENVSUPRT</t>
  </si>
  <si>
    <t>ENVDIVRS</t>
  </si>
  <si>
    <t>ENVNACAD</t>
  </si>
  <si>
    <t>ENVSOCAL</t>
  </si>
  <si>
    <t>ENVEVENT</t>
  </si>
  <si>
    <t>Using computers in academic work</t>
  </si>
  <si>
    <t>ENVCOMPT</t>
  </si>
  <si>
    <t>11.</t>
  </si>
  <si>
    <t>Educational and Personal Growth</t>
  </si>
  <si>
    <t>Acquiring a broad general education</t>
  </si>
  <si>
    <t>GNGENLED</t>
  </si>
  <si>
    <t>GNWORK</t>
  </si>
  <si>
    <t xml:space="preserve">GNWRITE </t>
  </si>
  <si>
    <t>GNSPEAK</t>
  </si>
  <si>
    <t>GNANALY</t>
  </si>
  <si>
    <t>Analyzing quantitative problems</t>
  </si>
  <si>
    <t>GNQUANT</t>
  </si>
  <si>
    <t>Using computing and information technology</t>
  </si>
  <si>
    <t>GNCMPTS</t>
  </si>
  <si>
    <t>Working effectively with others</t>
  </si>
  <si>
    <t>GNOTHERS</t>
  </si>
  <si>
    <t>Learning effectively on your own</t>
  </si>
  <si>
    <t>GNINQ</t>
  </si>
  <si>
    <t>Understanding yourself</t>
  </si>
  <si>
    <t>GNSELF</t>
  </si>
  <si>
    <t>GNDIVERS</t>
  </si>
  <si>
    <t>Solving complex real-world problems</t>
  </si>
  <si>
    <t>GNPROBSV</t>
  </si>
  <si>
    <t>GNETHICS</t>
  </si>
  <si>
    <t>Contributing to the welfare of your community</t>
  </si>
  <si>
    <t>GNCOMMUN</t>
  </si>
  <si>
    <t>GNSPIRIT</t>
  </si>
  <si>
    <t>12.</t>
  </si>
  <si>
    <t>Academic Advising</t>
  </si>
  <si>
    <t>1=poor, 2=fair, 3=good, 4=excellent</t>
  </si>
  <si>
    <r>
      <t xml:space="preserve">Sig </t>
    </r>
    <r>
      <rPr>
        <i/>
        <vertAlign val="superscript"/>
        <sz val="6"/>
        <color indexed="63"/>
        <rFont val="Times New Roman"/>
        <family val="1"/>
      </rPr>
      <t>a</t>
    </r>
  </si>
  <si>
    <r>
      <t xml:space="preserve">Effect 
Size </t>
    </r>
    <r>
      <rPr>
        <i/>
        <vertAlign val="superscript"/>
        <sz val="6"/>
        <color indexed="63"/>
        <rFont val="Times New Roman"/>
        <family val="1"/>
      </rPr>
      <t>b</t>
    </r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</si>
  <si>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</si>
  <si>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</si>
  <si>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</si>
  <si>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</si>
  <si>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</si>
  <si>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</si>
  <si>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</si>
  <si>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</si>
  <si>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</si>
  <si>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</si>
  <si>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t>Participated in a community-based project (e.g. service learning) as part of a regular course</t>
  </si>
  <si>
    <t>Used an electronic medium (listserv, chat group, Internet, instant messaging, etc.) to discuss or complete an assignment</t>
  </si>
  <si>
    <t>Discussed ideas from your readings or classes with others outside of class (students, family members, co-workers, etc.)</t>
  </si>
  <si>
    <r>
      <t xml:space="preserve">Worked with other students on projects </t>
    </r>
    <r>
      <rPr>
        <b/>
        <sz val="10"/>
        <rFont val="Times New Roman"/>
        <family val="1"/>
      </rPr>
      <t>during class</t>
    </r>
    <r>
      <rPr>
        <sz val="10"/>
        <rFont val="Times New Roman"/>
        <family val="1"/>
      </rPr>
      <t xml:space="preserve">  </t>
    </r>
  </si>
  <si>
    <t>During the current school year, how much has your coursework emphasized the following mental activities? 1=very little, 2=some, 3=quite a bit, 4=very much</t>
  </si>
  <si>
    <t xml:space="preserve">During the current school year, about how often have you done each of the following?  1=never, 2=sometimes, 3=often, 4=very often </t>
  </si>
  <si>
    <t>Examined the strengths and weaknesses of your own views on a topic or issue</t>
  </si>
  <si>
    <t>Tried to better understand someone else's views by imagining how an issue looks from his or her perspective</t>
  </si>
  <si>
    <t>INTERN04</t>
  </si>
  <si>
    <t>Culminating senior experience (capstone course, thesis, project, comprehensive exam, etc.)</t>
  </si>
  <si>
    <t>Mark the box that best represents the quality of your relationships with people at your institution. 1=unfriendly, unsupportive, sense of alienation to 7=friendly, supportive, sense of belonging</t>
  </si>
  <si>
    <t>To what extent has your experience at this institution contributed to your knowledge, skills, and personal development in the following areas?  
1=very little, 2=some, 3=quite a bit, 4=very much</t>
  </si>
  <si>
    <t>NSSE 2005</t>
  </si>
  <si>
    <t>NSSE 2005 Means Comparison Report</t>
  </si>
  <si>
    <t>OWNVIEW</t>
  </si>
  <si>
    <t>OTHRVIEW</t>
  </si>
  <si>
    <t>CHNGVIEW</t>
  </si>
  <si>
    <t>VOLNTR04</t>
  </si>
  <si>
    <t>LRNCOM04</t>
  </si>
  <si>
    <t>RESRCH04</t>
  </si>
  <si>
    <t>STDABR04</t>
  </si>
  <si>
    <t>INDSTD04</t>
  </si>
  <si>
    <t>Brenau University</t>
  </si>
  <si>
    <t>Attending campus events and activities (special speakers, cultural performances, athletic 
events, etc.)</t>
  </si>
  <si>
    <t xml:space="preserve">Worked on a paper or project that required integrating ideas or information from 
various sources  </t>
  </si>
  <si>
    <t>Women's College</t>
  </si>
  <si>
    <t>NSSE 2005 Detailed Statistics</t>
  </si>
  <si>
    <t>First-Year Students</t>
  </si>
  <si>
    <r>
      <t xml:space="preserve">Standard Error of the Mean </t>
    </r>
    <r>
      <rPr>
        <b/>
        <vertAlign val="superscript"/>
        <sz val="8"/>
        <rFont val="Times New Roman"/>
        <family val="1"/>
      </rPr>
      <t>a</t>
    </r>
  </si>
  <si>
    <r>
      <t xml:space="preserve">Standard deviation </t>
    </r>
    <r>
      <rPr>
        <b/>
        <vertAlign val="superscript"/>
        <sz val="8"/>
        <rFont val="Times New Roman"/>
        <family val="1"/>
      </rPr>
      <t>b</t>
    </r>
  </si>
  <si>
    <t>Number of respondents</t>
  </si>
  <si>
    <r>
      <t xml:space="preserve">Significance </t>
    </r>
    <r>
      <rPr>
        <b/>
        <vertAlign val="superscript"/>
        <sz val="8"/>
        <rFont val="Times New Roman"/>
        <family val="1"/>
      </rPr>
      <t>c</t>
    </r>
  </si>
  <si>
    <r>
      <t xml:space="preserve">Effect size </t>
    </r>
    <r>
      <rPr>
        <b/>
        <vertAlign val="superscript"/>
        <sz val="8"/>
        <rFont val="Times New Roman"/>
        <family val="1"/>
      </rPr>
      <t>d</t>
    </r>
  </si>
  <si>
    <t>Brenau
compared with:</t>
  </si>
  <si>
    <r>
      <t>a</t>
    </r>
    <r>
      <rPr>
        <sz val="7"/>
        <rFont val="Times New Roman"/>
        <family val="1"/>
      </rPr>
      <t xml:space="preserve"> The 95% confidence interval for the population mean is equal to the sample mean plus/minus the product of 1.96 times the standard error of the sample mean.</t>
    </r>
  </si>
  <si>
    <r>
      <t xml:space="preserve">b </t>
    </r>
    <r>
      <rPr>
        <sz val="7"/>
        <rFont val="Times New Roman"/>
        <family val="1"/>
      </rPr>
      <t>Standard deviation is a measure of the average amount the individual scores deviate from the mean of all the scores in the distribution.</t>
    </r>
  </si>
  <si>
    <r>
      <t>c</t>
    </r>
    <r>
      <rPr>
        <sz val="7"/>
        <rFont val="Times New Roman"/>
        <family val="1"/>
      </rPr>
      <t xml:space="preserve"> This statistic represents the probability that the difference between the mean of your institution and that of the comparison group occurred by chance. </t>
    </r>
  </si>
  <si>
    <r>
      <t>d</t>
    </r>
    <r>
      <rPr>
        <sz val="7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</si>
  <si>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t>ACADPR01</t>
  </si>
  <si>
    <t>GNWRITE</t>
  </si>
  <si>
    <t>ENTIREXP</t>
  </si>
  <si>
    <t>Seniors</t>
  </si>
  <si>
    <r>
      <t>d</t>
    </r>
    <r>
      <rPr>
        <sz val="8"/>
        <rFont val="Times New Roman"/>
        <family val="1"/>
      </rPr>
      <t xml:space="preserve"> Effect size is calculated by subtracting the comparison group mean from the school mean, and dividing the result by the standard deviation of the comparison group.</t>
    </r>
  </si>
  <si>
    <r>
      <t>How would you evaluate your entire educational experience at this institution? (</t>
    </r>
    <r>
      <rPr>
        <b/>
        <sz val="10"/>
        <rFont val="Times New Roman"/>
        <family val="1"/>
      </rPr>
      <t>Overall</t>
    </r>
    <r>
      <rPr>
        <sz val="10"/>
        <rFont val="Times New Roman"/>
        <family val="1"/>
      </rPr>
      <t>)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</si>
  <si>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 (</t>
    </r>
    <r>
      <rPr>
        <b/>
        <sz val="10"/>
        <rFont val="Times New Roman"/>
        <family val="1"/>
      </rPr>
      <t>Come back</t>
    </r>
    <r>
      <rPr>
        <sz val="10"/>
        <rFont val="Times New Roman"/>
        <family val="1"/>
      </rPr>
      <t>)</t>
    </r>
  </si>
  <si>
    <t>Prepared two or more drafts of a paper or assignment before turning it in  (.135 Overall/ .071 Come back)</t>
  </si>
  <si>
    <t xml:space="preserve">Received prompt feedback from faculty on your academic performance (written or oral)  (0.251** Overall / 0.1861** Come Back)
</t>
  </si>
  <si>
    <t xml:space="preserve">To what extent have your examinations during the current school year challenged you to do your best work? (0.269** Overall/ 0.2262** Comeback)
</t>
  </si>
  <si>
    <t xml:space="preserve">Attended an art exhibit, gallery, play, dance, or other theatre performance (0.210** Overall/ 0.1939** Come back)
</t>
  </si>
  <si>
    <t xml:space="preserve">Learned something that changed the way you understand an issue or concept 
</t>
  </si>
  <si>
    <t xml:space="preserve">Relationships with other students (0.244** Overall / 0.2558** Come back)
</t>
  </si>
  <si>
    <t xml:space="preserve">Relationships with faculty members (0.4401** Overall / 0.3698** Come back)
</t>
  </si>
  <si>
    <t xml:space="preserve">Relationships with administrative personnel and offices (0.3115** Overall /0.3327** Come back)
</t>
  </si>
  <si>
    <t xml:space="preserve">Participating in co-curricular activities (organizations, campus publications, student government, social fraternity or sorority, intercollegiate or intramural sports, etc.) (0.1577** Overall / 0.0887 Come back)
</t>
  </si>
  <si>
    <t xml:space="preserve">Encouraging contact among students from different economic, social, and racial or ethnic backgrounds (0.2690** Overall / 0.2438** Come Back)
</t>
  </si>
  <si>
    <t xml:space="preserve">Helping you cope with your non-academic responsibilities (work, family, etc.) ( 0.3198** Overall / 0.2957** Come back)
</t>
  </si>
  <si>
    <t xml:space="preserve">Providing the support you need to thrive socially (0.3238** Overall / 0.3140** Come back)
</t>
  </si>
  <si>
    <t xml:space="preserve">Writing clearly and effectively (0.3284** Overall / 0.2178** Come back)
</t>
  </si>
  <si>
    <t xml:space="preserve">Speaking clearly and effectively (0.2963** Overall / 0.2370** Come back)
</t>
  </si>
  <si>
    <t xml:space="preserve">Thinking critically and analytically (0.2691** /0.2033**)
</t>
  </si>
  <si>
    <t xml:space="preserve">Developing a personal code of values and ethics (0.2618** Overall / 0.2337** Come back)
</t>
  </si>
  <si>
    <t xml:space="preserve">Developing a deepened sense of spirituality (0.2134** Overall / 0.1986** Come back)
</t>
  </si>
  <si>
    <t xml:space="preserve">Understanding people of other racial and ethnic backgrounds (0.2145** Overall / 0.1651** Come back)
</t>
  </si>
  <si>
    <t xml:space="preserve">Overall, how would you evaluate the quality of academic advising you have received at your institution? (0.420** Overall / 0.3653** Come back)
</t>
  </si>
  <si>
    <t>How would you evaluate your entire educational experience at this institution? (Overall)</t>
  </si>
  <si>
    <t>If you could start over again, would you go to the same institution you are now attending? (Come back)</t>
  </si>
  <si>
    <t>Overall</t>
  </si>
  <si>
    <t>Comeback</t>
  </si>
  <si>
    <t>Contributing to the welfare of your community (0.2089** Overall/.2129** Come Back)</t>
  </si>
  <si>
    <t>x</t>
  </si>
  <si>
    <t xml:space="preserve">Worked with other students on projects during class  </t>
  </si>
  <si>
    <t xml:space="preserve">Worked with classmates outside of class to 
prepare class assignments  </t>
  </si>
  <si>
    <t>Memorizing facts, ideas, or methods from your courses and readings so you can repeat them in pretty much the same form</t>
  </si>
  <si>
    <t>Analyzing the basic elements of an idea, experience, or theory, such as examining a particular case or situation in depth and considering its components</t>
  </si>
  <si>
    <t>Synthesizing and organizing ideas, information, or experiences into new, more complex interpretations and relationships</t>
  </si>
  <si>
    <t>Making judgments about the value of information, arguments, or methods, such as examining how others gathered and interpreted data and assessing the soundness of their conclusions</t>
  </si>
  <si>
    <t>Applying theories or concepts to practical problems or in new situations</t>
  </si>
  <si>
    <t>Number of written papers or reports of 20 pages or more</t>
  </si>
  <si>
    <t>Number of written papers or reports between 5 and 19 pages</t>
  </si>
  <si>
    <t>Number of written papers or reports of fewer than 5 pages</t>
  </si>
  <si>
    <t>Working for pay on campus</t>
  </si>
  <si>
    <t>Working for pay off campus</t>
  </si>
  <si>
    <t>NSG</t>
  </si>
  <si>
    <t>PNSG</t>
  </si>
  <si>
    <t>Nursing Majors</t>
  </si>
  <si>
    <r>
      <t xml:space="preserve">Effect 
Size </t>
    </r>
    <r>
      <rPr>
        <i/>
        <vertAlign val="superscript"/>
        <sz val="6"/>
        <rFont val="Times New Roman"/>
        <family val="1"/>
      </rPr>
      <t>b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</si>
</sst>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"/>
    <numFmt numFmtId="166" formatCode="0.0000"/>
    <numFmt numFmtId="167" formatCode=".000"/>
  </numFmts>
  <fonts count="6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9"/>
      <color indexed="23"/>
      <name val="Times New Roman"/>
      <family val="1"/>
    </font>
    <font>
      <b/>
      <i/>
      <sz val="8"/>
      <color indexed="23"/>
      <name val="Times New Roman"/>
      <family val="1"/>
    </font>
    <font>
      <i/>
      <sz val="6"/>
      <color indexed="63"/>
      <name val="Times New Roman"/>
      <family val="1"/>
    </font>
    <font>
      <i/>
      <vertAlign val="superscript"/>
      <sz val="6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53"/>
      <name val="Times New Roman"/>
      <family val="1"/>
    </font>
    <font>
      <i/>
      <vertAlign val="superscript"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/>
      <right>
        <color indexed="63"/>
      </right>
      <top style="hair">
        <color indexed="2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/>
    </xf>
    <xf numFmtId="0" fontId="9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18" fillId="0" borderId="0" xfId="0" applyFont="1" applyBorder="1" applyAlignment="1" quotePrefix="1">
      <alignment vertical="top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 vertical="top"/>
    </xf>
    <xf numFmtId="164" fontId="6" fillId="33" borderId="0" xfId="0" applyNumberFormat="1" applyFont="1" applyFill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4" fontId="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2" fontId="27" fillId="0" borderId="23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  <xf numFmtId="167" fontId="27" fillId="0" borderId="24" xfId="0" applyNumberFormat="1" applyFont="1" applyFill="1" applyBorder="1" applyAlignment="1">
      <alignment horizontal="center" textRotation="90" wrapText="1"/>
    </xf>
    <xf numFmtId="164" fontId="27" fillId="0" borderId="25" xfId="0" applyNumberFormat="1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 vertical="center" indent="1"/>
    </xf>
    <xf numFmtId="164" fontId="30" fillId="0" borderId="0" xfId="0" applyNumberFormat="1" applyFont="1" applyFill="1" applyBorder="1" applyAlignment="1">
      <alignment horizontal="left" vertical="center" indent="1"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2" fontId="6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left" indent="1"/>
    </xf>
    <xf numFmtId="2" fontId="6" fillId="34" borderId="10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/>
    </xf>
    <xf numFmtId="164" fontId="6" fillId="33" borderId="39" xfId="0" applyNumberFormat="1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164" fontId="6" fillId="34" borderId="16" xfId="0" applyNumberFormat="1" applyFont="1" applyFill="1" applyBorder="1" applyAlignment="1">
      <alignment horizontal="center"/>
    </xf>
    <xf numFmtId="164" fontId="6" fillId="34" borderId="39" xfId="0" applyNumberFormat="1" applyFont="1" applyFill="1" applyBorder="1" applyAlignment="1">
      <alignment horizontal="center"/>
    </xf>
    <xf numFmtId="164" fontId="6" fillId="34" borderId="43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13" fillId="0" borderId="38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/>
    </xf>
    <xf numFmtId="164" fontId="13" fillId="34" borderId="39" xfId="0" applyNumberFormat="1" applyFont="1" applyFill="1" applyBorder="1" applyAlignment="1">
      <alignment horizontal="center" wrapText="1"/>
    </xf>
    <xf numFmtId="164" fontId="13" fillId="0" borderId="42" xfId="0" applyNumberFormat="1" applyFont="1" applyFill="1" applyBorder="1" applyAlignment="1">
      <alignment horizontal="center" wrapText="1"/>
    </xf>
    <xf numFmtId="164" fontId="13" fillId="0" borderId="38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164" fontId="6" fillId="0" borderId="49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0" borderId="51" xfId="0" applyNumberFormat="1" applyFont="1" applyFill="1" applyBorder="1" applyAlignment="1">
      <alignment horizontal="center"/>
    </xf>
    <xf numFmtId="164" fontId="32" fillId="34" borderId="12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164" fontId="32" fillId="34" borderId="39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9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49" fontId="3" fillId="0" borderId="35" xfId="0" applyNumberFormat="1" applyFont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49" fontId="3" fillId="0" borderId="38" xfId="0" applyNumberFormat="1" applyFont="1" applyBorder="1" applyAlignment="1">
      <alignment/>
    </xf>
    <xf numFmtId="0" fontId="22" fillId="0" borderId="34" xfId="0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left"/>
    </xf>
    <xf numFmtId="2" fontId="9" fillId="34" borderId="51" xfId="0" applyNumberFormat="1" applyFont="1" applyFill="1" applyBorder="1" applyAlignment="1">
      <alignment horizontal="center"/>
    </xf>
    <xf numFmtId="2" fontId="9" fillId="34" borderId="49" xfId="0" applyNumberFormat="1" applyFont="1" applyFill="1" applyBorder="1" applyAlignment="1">
      <alignment horizontal="center"/>
    </xf>
    <xf numFmtId="2" fontId="9" fillId="34" borderId="35" xfId="0" applyNumberFormat="1" applyFont="1" applyFill="1" applyBorder="1" applyAlignment="1">
      <alignment horizontal="center"/>
    </xf>
    <xf numFmtId="2" fontId="9" fillId="34" borderId="38" xfId="0" applyNumberFormat="1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164" fontId="6" fillId="0" borderId="57" xfId="0" applyNumberFormat="1" applyFont="1" applyFill="1" applyBorder="1" applyAlignment="1">
      <alignment horizontal="center"/>
    </xf>
    <xf numFmtId="164" fontId="6" fillId="33" borderId="34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34" borderId="34" xfId="0" applyNumberFormat="1" applyFont="1" applyFill="1" applyBorder="1" applyAlignment="1">
      <alignment horizontal="center"/>
    </xf>
    <xf numFmtId="164" fontId="6" fillId="0" borderId="58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164" fontId="6" fillId="34" borderId="59" xfId="0" applyNumberFormat="1" applyFont="1" applyFill="1" applyBorder="1" applyAlignment="1">
      <alignment horizontal="center"/>
    </xf>
    <xf numFmtId="0" fontId="6" fillId="34" borderId="34" xfId="0" applyNumberFormat="1" applyFont="1" applyFill="1" applyBorder="1" applyAlignment="1">
      <alignment horizontal="center"/>
    </xf>
    <xf numFmtId="164" fontId="32" fillId="34" borderId="34" xfId="0" applyNumberFormat="1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0" borderId="6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/>
    </xf>
    <xf numFmtId="0" fontId="9" fillId="34" borderId="34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wrapText="1"/>
    </xf>
    <xf numFmtId="2" fontId="9" fillId="34" borderId="39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4" borderId="16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6" fillId="0" borderId="63" xfId="0" applyNumberFormat="1" applyFont="1" applyFill="1" applyBorder="1" applyAlignment="1">
      <alignment horizontal="center"/>
    </xf>
    <xf numFmtId="164" fontId="6" fillId="0" borderId="64" xfId="0" applyNumberFormat="1" applyFont="1" applyFill="1" applyBorder="1" applyAlignment="1">
      <alignment horizontal="center"/>
    </xf>
    <xf numFmtId="9" fontId="6" fillId="34" borderId="33" xfId="59" applyFont="1" applyFill="1" applyBorder="1" applyAlignment="1">
      <alignment horizontal="center"/>
    </xf>
    <xf numFmtId="9" fontId="6" fillId="36" borderId="58" xfId="59" applyFont="1" applyFill="1" applyBorder="1" applyAlignment="1">
      <alignment horizontal="center"/>
    </xf>
    <xf numFmtId="164" fontId="6" fillId="36" borderId="58" xfId="0" applyNumberFormat="1" applyFont="1" applyFill="1" applyBorder="1" applyAlignment="1">
      <alignment horizontal="center"/>
    </xf>
    <xf numFmtId="9" fontId="0" fillId="36" borderId="60" xfId="59" applyFont="1" applyFill="1" applyBorder="1" applyAlignment="1">
      <alignment horizontal="center"/>
    </xf>
    <xf numFmtId="164" fontId="6" fillId="36" borderId="60" xfId="0" applyNumberFormat="1" applyFont="1" applyFill="1" applyBorder="1" applyAlignment="1">
      <alignment horizontal="center"/>
    </xf>
    <xf numFmtId="9" fontId="6" fillId="36" borderId="60" xfId="59" applyFont="1" applyFill="1" applyBorder="1" applyAlignment="1">
      <alignment horizontal="center"/>
    </xf>
    <xf numFmtId="9" fontId="6" fillId="34" borderId="38" xfId="59" applyFont="1" applyFill="1" applyBorder="1" applyAlignment="1">
      <alignment horizontal="center"/>
    </xf>
    <xf numFmtId="9" fontId="0" fillId="36" borderId="42" xfId="59" applyFont="1" applyFill="1" applyBorder="1" applyAlignment="1">
      <alignment horizontal="center"/>
    </xf>
    <xf numFmtId="164" fontId="6" fillId="36" borderId="42" xfId="0" applyNumberFormat="1" applyFont="1" applyFill="1" applyBorder="1" applyAlignment="1">
      <alignment horizontal="center"/>
    </xf>
    <xf numFmtId="9" fontId="6" fillId="34" borderId="35" xfId="59" applyFont="1" applyFill="1" applyBorder="1" applyAlignment="1">
      <alignment horizontal="center"/>
    </xf>
    <xf numFmtId="49" fontId="3" fillId="0" borderId="33" xfId="0" applyNumberFormat="1" applyFont="1" applyBorder="1" applyAlignment="1">
      <alignment/>
    </xf>
    <xf numFmtId="0" fontId="8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wrapText="1"/>
    </xf>
    <xf numFmtId="164" fontId="13" fillId="0" borderId="33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164" fontId="28" fillId="34" borderId="34" xfId="0" applyNumberFormat="1" applyFont="1" applyFill="1" applyBorder="1" applyAlignment="1">
      <alignment horizontal="center" wrapText="1"/>
    </xf>
    <xf numFmtId="164" fontId="13" fillId="0" borderId="58" xfId="0" applyNumberFormat="1" applyFont="1" applyFill="1" applyBorder="1" applyAlignment="1">
      <alignment horizontal="center" wrapText="1"/>
    </xf>
    <xf numFmtId="164" fontId="13" fillId="0" borderId="65" xfId="0" applyNumberFormat="1" applyFont="1" applyFill="1" applyBorder="1" applyAlignment="1">
      <alignment horizontal="center"/>
    </xf>
    <xf numFmtId="164" fontId="13" fillId="0" borderId="33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6" fillId="0" borderId="3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4" fontId="13" fillId="37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9" fillId="0" borderId="6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34" borderId="33" xfId="0" applyNumberFormat="1" applyFont="1" applyFill="1" applyBorder="1" applyAlignment="1">
      <alignment horizontal="center" vertical="center" wrapText="1"/>
    </xf>
    <xf numFmtId="0" fontId="10" fillId="34" borderId="49" xfId="0" applyNumberFormat="1" applyFont="1" applyFill="1" applyBorder="1" applyAlignment="1">
      <alignment horizontal="center" vertical="center" wrapText="1"/>
    </xf>
    <xf numFmtId="0" fontId="10" fillId="0" borderId="65" xfId="0" applyNumberFormat="1" applyFont="1" applyFill="1" applyBorder="1" applyAlignment="1">
      <alignment horizontal="center" vertical="center" wrapText="1"/>
    </xf>
    <xf numFmtId="0" fontId="10" fillId="0" borderId="69" xfId="0" applyNumberFormat="1" applyFont="1" applyFill="1" applyBorder="1" applyAlignment="1">
      <alignment horizontal="center" vertical="center" wrapText="1"/>
    </xf>
    <xf numFmtId="0" fontId="10" fillId="34" borderId="70" xfId="0" applyNumberFormat="1" applyFont="1" applyFill="1" applyBorder="1" applyAlignment="1">
      <alignment horizontal="center" vertical="center" wrapText="1"/>
    </xf>
    <xf numFmtId="0" fontId="10" fillId="34" borderId="16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58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wrapText="1"/>
    </xf>
    <xf numFmtId="164" fontId="17" fillId="0" borderId="34" xfId="0" applyNumberFormat="1" applyFont="1" applyFill="1" applyBorder="1" applyAlignment="1">
      <alignment horizontal="left" wrapText="1"/>
    </xf>
    <xf numFmtId="164" fontId="17" fillId="0" borderId="58" xfId="0" applyNumberFormat="1" applyFont="1" applyFill="1" applyBorder="1" applyAlignment="1">
      <alignment horizontal="left" wrapText="1"/>
    </xf>
    <xf numFmtId="0" fontId="9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/>
    </xf>
    <xf numFmtId="0" fontId="9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left"/>
    </xf>
    <xf numFmtId="0" fontId="6" fillId="0" borderId="73" xfId="0" applyFont="1" applyFill="1" applyBorder="1" applyAlignment="1">
      <alignment/>
    </xf>
    <xf numFmtId="164" fontId="17" fillId="0" borderId="34" xfId="0" applyNumberFormat="1" applyFont="1" applyBorder="1" applyAlignment="1">
      <alignment horizontal="left" wrapText="1"/>
    </xf>
    <xf numFmtId="164" fontId="17" fillId="0" borderId="58" xfId="0" applyNumberFormat="1" applyFont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left"/>
    </xf>
    <xf numFmtId="164" fontId="17" fillId="0" borderId="60" xfId="0" applyNumberFormat="1" applyFont="1" applyFill="1" applyBorder="1" applyAlignment="1">
      <alignment horizontal="left"/>
    </xf>
    <xf numFmtId="0" fontId="19" fillId="0" borderId="75" xfId="0" applyFont="1" applyFill="1" applyBorder="1" applyAlignment="1">
      <alignment/>
    </xf>
    <xf numFmtId="0" fontId="17" fillId="0" borderId="34" xfId="0" applyFont="1" applyFill="1" applyBorder="1" applyAlignment="1">
      <alignment horizontal="left" wrapText="1"/>
    </xf>
    <xf numFmtId="0" fontId="17" fillId="0" borderId="58" xfId="0" applyFont="1" applyFill="1" applyBorder="1" applyAlignment="1">
      <alignment horizontal="left" wrapText="1"/>
    </xf>
    <xf numFmtId="164" fontId="17" fillId="0" borderId="34" xfId="0" applyNumberFormat="1" applyFont="1" applyFill="1" applyBorder="1" applyAlignment="1">
      <alignment/>
    </xf>
    <xf numFmtId="164" fontId="17" fillId="0" borderId="58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vertical="center"/>
    </xf>
    <xf numFmtId="164" fontId="17" fillId="0" borderId="34" xfId="0" applyNumberFormat="1" applyFont="1" applyFill="1" applyBorder="1" applyAlignment="1">
      <alignment horizontal="left"/>
    </xf>
    <xf numFmtId="164" fontId="17" fillId="0" borderId="58" xfId="0" applyNumberFormat="1" applyFont="1" applyFill="1" applyBorder="1" applyAlignment="1">
      <alignment horizontal="left"/>
    </xf>
    <xf numFmtId="0" fontId="10" fillId="34" borderId="3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center" vertical="center" wrapText="1"/>
    </xf>
    <xf numFmtId="164" fontId="17" fillId="0" borderId="77" xfId="0" applyNumberFormat="1" applyFont="1" applyFill="1" applyBorder="1" applyAlignment="1">
      <alignment horizontal="left" wrapText="1"/>
    </xf>
    <xf numFmtId="164" fontId="17" fillId="0" borderId="78" xfId="0" applyNumberFormat="1" applyFont="1" applyFill="1" applyBorder="1" applyAlignment="1">
      <alignment horizontal="left" wrapText="1"/>
    </xf>
    <xf numFmtId="164" fontId="17" fillId="0" borderId="60" xfId="0" applyNumberFormat="1" applyFont="1" applyFill="1" applyBorder="1" applyAlignment="1">
      <alignment horizontal="left" wrapText="1"/>
    </xf>
    <xf numFmtId="164" fontId="17" fillId="0" borderId="0" xfId="0" applyNumberFormat="1" applyFont="1" applyBorder="1" applyAlignment="1">
      <alignment horizontal="left" wrapText="1"/>
    </xf>
    <xf numFmtId="164" fontId="17" fillId="0" borderId="60" xfId="0" applyNumberFormat="1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60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58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center"/>
    </xf>
    <xf numFmtId="0" fontId="10" fillId="0" borderId="79" xfId="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49" fontId="3" fillId="0" borderId="7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vertical="top" wrapText="1"/>
    </xf>
    <xf numFmtId="165" fontId="3" fillId="33" borderId="81" xfId="0" applyNumberFormat="1" applyFont="1" applyFill="1" applyBorder="1" applyAlignment="1">
      <alignment horizontal="center" wrapText="1"/>
    </xf>
    <xf numFmtId="165" fontId="3" fillId="33" borderId="82" xfId="0" applyNumberFormat="1" applyFont="1" applyFill="1" applyBorder="1" applyAlignment="1">
      <alignment horizontal="center" wrapText="1"/>
    </xf>
    <xf numFmtId="0" fontId="0" fillId="0" borderId="82" xfId="0" applyBorder="1" applyAlignment="1">
      <alignment/>
    </xf>
    <xf numFmtId="166" fontId="3" fillId="33" borderId="81" xfId="0" applyNumberFormat="1" applyFont="1" applyFill="1" applyBorder="1" applyAlignment="1">
      <alignment horizontal="center"/>
    </xf>
    <xf numFmtId="166" fontId="3" fillId="33" borderId="82" xfId="0" applyNumberFormat="1" applyFont="1" applyFill="1" applyBorder="1" applyAlignment="1">
      <alignment horizontal="center"/>
    </xf>
    <xf numFmtId="166" fontId="3" fillId="33" borderId="83" xfId="0" applyNumberFormat="1" applyFont="1" applyFill="1" applyBorder="1" applyAlignment="1">
      <alignment horizontal="center"/>
    </xf>
    <xf numFmtId="0" fontId="3" fillId="33" borderId="84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2" fontId="27" fillId="0" borderId="86" xfId="0" applyNumberFormat="1" applyFont="1" applyFill="1" applyBorder="1" applyAlignment="1">
      <alignment horizontal="center" textRotation="90" wrapText="1"/>
    </xf>
    <xf numFmtId="2" fontId="27" fillId="0" borderId="23" xfId="0" applyNumberFormat="1" applyFont="1" applyFill="1" applyBorder="1" applyAlignment="1">
      <alignment horizontal="center" textRotation="90" wrapText="1"/>
    </xf>
    <xf numFmtId="2" fontId="27" fillId="0" borderId="87" xfId="0" applyNumberFormat="1" applyFont="1" applyFill="1" applyBorder="1" applyAlignment="1">
      <alignment horizontal="center" textRotation="90" wrapText="1"/>
    </xf>
    <xf numFmtId="2" fontId="27" fillId="0" borderId="24" xfId="0" applyNumberFormat="1" applyFont="1" applyFill="1" applyBorder="1" applyAlignment="1">
      <alignment horizontal="center" textRotation="90" wrapText="1"/>
    </xf>
    <xf numFmtId="164" fontId="27" fillId="0" borderId="87" xfId="0" applyNumberFormat="1" applyFont="1" applyFill="1" applyBorder="1" applyAlignment="1">
      <alignment horizontal="center" textRotation="90" wrapText="1"/>
    </xf>
    <xf numFmtId="164" fontId="27" fillId="0" borderId="24" xfId="0" applyNumberFormat="1" applyFont="1" applyFill="1" applyBorder="1" applyAlignment="1">
      <alignment horizontal="center" textRotation="90" wrapText="1"/>
    </xf>
    <xf numFmtId="166" fontId="28" fillId="0" borderId="86" xfId="0" applyNumberFormat="1" applyFont="1" applyFill="1" applyBorder="1" applyAlignment="1">
      <alignment horizontal="center" vertical="top" wrapText="1"/>
    </xf>
    <xf numFmtId="166" fontId="28" fillId="0" borderId="87" xfId="0" applyNumberFormat="1" applyFont="1" applyFill="1" applyBorder="1" applyAlignment="1">
      <alignment horizontal="center" vertical="top" wrapText="1"/>
    </xf>
    <xf numFmtId="166" fontId="28" fillId="0" borderId="8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27" fillId="0" borderId="86" xfId="0" applyNumberFormat="1" applyFont="1" applyFill="1" applyBorder="1" applyAlignment="1">
      <alignment horizontal="center" textRotation="90" wrapText="1"/>
    </xf>
    <xf numFmtId="3" fontId="27" fillId="0" borderId="23" xfId="0" applyNumberFormat="1" applyFont="1" applyFill="1" applyBorder="1" applyAlignment="1">
      <alignment horizontal="center" textRotation="90" wrapText="1"/>
    </xf>
    <xf numFmtId="3" fontId="27" fillId="0" borderId="87" xfId="0" applyNumberFormat="1" applyFont="1" applyFill="1" applyBorder="1" applyAlignment="1">
      <alignment horizontal="center" textRotation="90" wrapText="1"/>
    </xf>
    <xf numFmtId="3" fontId="27" fillId="0" borderId="24" xfId="0" applyNumberFormat="1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57150</xdr:colOff>
      <xdr:row>2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zoomScalePageLayoutView="0" workbookViewId="0" topLeftCell="A1">
      <selection activeCell="C6" sqref="C6"/>
    </sheetView>
  </sheetViews>
  <sheetFormatPr defaultColWidth="9.140625" defaultRowHeight="12.75"/>
  <sheetData>
    <row r="1" spans="1:2" ht="12.75">
      <c r="A1" t="s">
        <v>281</v>
      </c>
      <c r="B1" t="s">
        <v>282</v>
      </c>
    </row>
    <row r="2" spans="1:3" ht="12.75">
      <c r="A2">
        <v>0.44</v>
      </c>
      <c r="B2">
        <v>0.37</v>
      </c>
      <c r="C2" t="s">
        <v>266</v>
      </c>
    </row>
    <row r="3" spans="1:3" ht="12.75">
      <c r="A3">
        <v>0.42</v>
      </c>
      <c r="B3">
        <v>0.37</v>
      </c>
      <c r="C3" t="s">
        <v>278</v>
      </c>
    </row>
    <row r="4" spans="1:3" ht="12.75">
      <c r="A4">
        <v>0.33</v>
      </c>
      <c r="B4">
        <v>0.31</v>
      </c>
      <c r="C4" t="s">
        <v>271</v>
      </c>
    </row>
    <row r="5" spans="1:3" ht="12.75">
      <c r="A5">
        <v>0.33</v>
      </c>
      <c r="B5">
        <v>0.22</v>
      </c>
      <c r="C5" t="s">
        <v>272</v>
      </c>
    </row>
    <row r="6" spans="1:3" ht="12.75">
      <c r="A6">
        <v>0.32</v>
      </c>
      <c r="B6">
        <v>0.3</v>
      </c>
      <c r="C6" t="s">
        <v>270</v>
      </c>
    </row>
    <row r="7" spans="1:3" ht="12.75">
      <c r="A7">
        <v>0.311</v>
      </c>
      <c r="B7">
        <v>0.33</v>
      </c>
      <c r="C7" t="s">
        <v>267</v>
      </c>
    </row>
    <row r="8" spans="1:3" ht="12.75">
      <c r="A8">
        <v>0.3</v>
      </c>
      <c r="B8">
        <v>0.2</v>
      </c>
      <c r="C8" t="s">
        <v>274</v>
      </c>
    </row>
    <row r="9" spans="1:3" ht="12.75">
      <c r="A9">
        <v>0.29</v>
      </c>
      <c r="B9">
        <v>0.24</v>
      </c>
      <c r="C9" t="s">
        <v>273</v>
      </c>
    </row>
    <row r="10" spans="1:3" ht="12.75">
      <c r="A10">
        <v>0.27</v>
      </c>
      <c r="B10">
        <v>0.24</v>
      </c>
      <c r="C10" t="s">
        <v>269</v>
      </c>
    </row>
    <row r="11" spans="1:3" ht="12.75">
      <c r="A11">
        <v>0.27</v>
      </c>
      <c r="B11">
        <v>0.23</v>
      </c>
      <c r="C11" t="s">
        <v>262</v>
      </c>
    </row>
    <row r="12" spans="1:3" ht="12.75">
      <c r="A12">
        <v>0.26</v>
      </c>
      <c r="B12">
        <v>0.23</v>
      </c>
      <c r="C12" t="s">
        <v>275</v>
      </c>
    </row>
    <row r="13" spans="1:3" ht="12.75">
      <c r="A13">
        <v>0.25</v>
      </c>
      <c r="B13">
        <v>0.19</v>
      </c>
      <c r="C13" t="s">
        <v>261</v>
      </c>
    </row>
    <row r="14" spans="1:3" ht="12.75">
      <c r="A14">
        <v>0.24</v>
      </c>
      <c r="B14">
        <v>0.26</v>
      </c>
      <c r="C14" t="s">
        <v>265</v>
      </c>
    </row>
    <row r="15" spans="1:3" ht="12.75">
      <c r="A15">
        <v>0.22</v>
      </c>
      <c r="B15">
        <v>0.17</v>
      </c>
      <c r="C15" t="s">
        <v>277</v>
      </c>
    </row>
    <row r="16" spans="1:3" ht="12.75">
      <c r="A16">
        <v>0.21</v>
      </c>
      <c r="B16">
        <v>0.21</v>
      </c>
      <c r="C16" t="s">
        <v>283</v>
      </c>
    </row>
    <row r="17" spans="1:3" ht="12.75">
      <c r="A17">
        <v>0.21</v>
      </c>
      <c r="B17">
        <v>0.2</v>
      </c>
      <c r="C17" t="s">
        <v>276</v>
      </c>
    </row>
    <row r="18" spans="1:3" ht="12.75">
      <c r="A18">
        <v>0.21</v>
      </c>
      <c r="B18">
        <v>0.19</v>
      </c>
      <c r="C18" t="s">
        <v>263</v>
      </c>
    </row>
    <row r="19" spans="1:3" ht="12.75">
      <c r="A19">
        <v>0.174</v>
      </c>
      <c r="B19">
        <v>0.131</v>
      </c>
      <c r="C19" t="s">
        <v>264</v>
      </c>
    </row>
    <row r="20" spans="1:3" ht="12.75">
      <c r="A20">
        <v>0.16</v>
      </c>
      <c r="B20">
        <v>0.08</v>
      </c>
      <c r="C20" t="s">
        <v>268</v>
      </c>
    </row>
    <row r="21" spans="1:3" ht="12.75">
      <c r="A21">
        <v>0.13</v>
      </c>
      <c r="B21">
        <v>0.07</v>
      </c>
      <c r="C21" t="s">
        <v>260</v>
      </c>
    </row>
    <row r="24" ht="12.75">
      <c r="C24" t="s">
        <v>279</v>
      </c>
    </row>
    <row r="25" ht="12.75">
      <c r="C25" t="s">
        <v>280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352"/>
  <sheetViews>
    <sheetView zoomScalePageLayoutView="0" workbookViewId="0" topLeftCell="F1">
      <selection activeCell="P7" sqref="P7:U8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140625" style="157" customWidth="1"/>
    <col min="9" max="9" width="10.00390625" style="0" hidden="1" customWidth="1"/>
    <col min="10" max="10" width="5.00390625" style="0" bestFit="1" customWidth="1"/>
    <col min="11" max="11" width="5.140625" style="0" hidden="1" customWidth="1"/>
    <col min="12" max="12" width="7.00390625" style="0" bestFit="1" customWidth="1"/>
    <col min="13" max="13" width="5.57421875" style="0" bestFit="1" customWidth="1"/>
    <col min="14" max="14" width="5.00390625" style="0" bestFit="1" customWidth="1"/>
    <col min="15" max="15" width="5.140625" style="0" hidden="1" customWidth="1"/>
    <col min="16" max="16" width="7.8515625" style="0" customWidth="1"/>
    <col min="17" max="17" width="5.57421875" style="0" bestFit="1" customWidth="1"/>
    <col min="18" max="18" width="5.00390625" style="0" bestFit="1" customWidth="1"/>
    <col min="19" max="19" width="5.140625" style="0" hidden="1" customWidth="1"/>
    <col min="20" max="20" width="7.421875" style="0" customWidth="1"/>
    <col min="21" max="21" width="8.00390625" style="0" customWidth="1"/>
  </cols>
  <sheetData>
    <row r="1" spans="1:30" ht="18.75">
      <c r="A1" s="1"/>
      <c r="B1" s="2"/>
      <c r="C1" s="2"/>
      <c r="D1" s="2"/>
      <c r="E1" s="2"/>
      <c r="F1" s="2"/>
      <c r="G1" s="2"/>
      <c r="H1" s="263" t="s">
        <v>228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264" t="s">
        <v>237</v>
      </c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265" t="s">
        <v>240</v>
      </c>
      <c r="H3" s="267" t="s">
        <v>23</v>
      </c>
      <c r="I3" s="269" t="s">
        <v>240</v>
      </c>
      <c r="J3" s="271" t="s">
        <v>21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266"/>
      <c r="H4" s="268"/>
      <c r="I4" s="270"/>
      <c r="J4" s="274" t="s">
        <v>24</v>
      </c>
      <c r="K4" s="275"/>
      <c r="L4" s="275"/>
      <c r="M4" s="276"/>
      <c r="N4" s="274" t="s">
        <v>5</v>
      </c>
      <c r="O4" s="275"/>
      <c r="P4" s="275"/>
      <c r="Q4" s="276"/>
      <c r="R4" s="274" t="s">
        <v>227</v>
      </c>
      <c r="S4" s="275"/>
      <c r="T4" s="275"/>
      <c r="U4" s="276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10"/>
      <c r="B5" s="6"/>
      <c r="C5" s="6"/>
      <c r="D5" s="11" t="s">
        <v>38</v>
      </c>
      <c r="E5" s="12" t="s">
        <v>39</v>
      </c>
      <c r="F5" s="11" t="s">
        <v>40</v>
      </c>
      <c r="G5" s="162" t="s">
        <v>41</v>
      </c>
      <c r="H5" s="164" t="s">
        <v>41</v>
      </c>
      <c r="I5" s="163"/>
      <c r="J5" s="158" t="s">
        <v>41</v>
      </c>
      <c r="K5" s="159" t="s">
        <v>203</v>
      </c>
      <c r="L5" s="160" t="s">
        <v>204</v>
      </c>
      <c r="M5" s="161" t="s">
        <v>204</v>
      </c>
      <c r="N5" s="158" t="s">
        <v>41</v>
      </c>
      <c r="O5" s="159" t="s">
        <v>203</v>
      </c>
      <c r="P5" s="160" t="s">
        <v>204</v>
      </c>
      <c r="Q5" s="161" t="s">
        <v>204</v>
      </c>
      <c r="R5" s="158" t="s">
        <v>41</v>
      </c>
      <c r="S5" s="159" t="s">
        <v>203</v>
      </c>
      <c r="T5" s="160" t="s">
        <v>204</v>
      </c>
      <c r="U5" s="16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60" customFormat="1" ht="24" customHeight="1">
      <c r="A6" s="135" t="s">
        <v>42</v>
      </c>
      <c r="B6" s="136" t="s">
        <v>43</v>
      </c>
      <c r="C6" s="137"/>
      <c r="D6" s="138"/>
      <c r="E6" s="138"/>
      <c r="F6" s="138"/>
      <c r="G6" s="194"/>
      <c r="H6" s="277" t="s">
        <v>44</v>
      </c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8"/>
      <c r="V6" s="58"/>
      <c r="W6" s="59"/>
      <c r="X6" s="59"/>
      <c r="Y6" s="59"/>
      <c r="Z6" s="59"/>
      <c r="AA6" s="59"/>
      <c r="AB6" s="59"/>
      <c r="AC6" s="59"/>
      <c r="AD6" s="59"/>
    </row>
    <row r="7" spans="1:30" ht="12.75">
      <c r="A7" s="139"/>
      <c r="B7" s="279" t="s">
        <v>45</v>
      </c>
      <c r="C7" s="280" t="s">
        <v>46</v>
      </c>
      <c r="D7" s="282" t="s">
        <v>47</v>
      </c>
      <c r="E7" s="282" t="s">
        <v>48</v>
      </c>
      <c r="F7" s="17" t="s">
        <v>49</v>
      </c>
      <c r="G7" s="195">
        <v>3</v>
      </c>
      <c r="H7" s="153">
        <v>3.0297029702970297</v>
      </c>
      <c r="I7" s="54"/>
      <c r="J7" s="165">
        <v>2.9553484339438603</v>
      </c>
      <c r="K7" s="19" t="s">
        <v>12</v>
      </c>
      <c r="L7" s="148"/>
      <c r="M7" s="168"/>
      <c r="N7" s="19">
        <v>2.83541813779885</v>
      </c>
      <c r="O7" s="19" t="s">
        <v>13</v>
      </c>
      <c r="P7" s="148">
        <f>(G7-N7)/Fresh!M7</f>
        <v>0.19715050273359871</v>
      </c>
      <c r="Q7" s="20">
        <v>0.2327313100499206</v>
      </c>
      <c r="R7" s="21">
        <v>2.8607050371731684</v>
      </c>
      <c r="S7" s="22" t="s">
        <v>13</v>
      </c>
      <c r="T7" s="148">
        <f>(G7-R7)/Fresh!N7</f>
        <v>0.1655466730647286</v>
      </c>
      <c r="U7" s="140">
        <v>0.20084750385590883</v>
      </c>
      <c r="V7" s="3" t="s">
        <v>46</v>
      </c>
      <c r="W7" s="24"/>
      <c r="X7" s="24"/>
      <c r="Y7" s="24"/>
      <c r="Z7" s="24"/>
      <c r="AA7" s="24"/>
      <c r="AB7" s="24"/>
      <c r="AC7" s="24"/>
      <c r="AD7" s="24"/>
    </row>
    <row r="8" spans="1:30" ht="12.75">
      <c r="A8" s="139"/>
      <c r="B8" s="279"/>
      <c r="C8" s="281"/>
      <c r="D8" s="283"/>
      <c r="E8" s="284"/>
      <c r="F8" s="25" t="s">
        <v>50</v>
      </c>
      <c r="G8" s="196">
        <v>3.43</v>
      </c>
      <c r="H8" s="154">
        <v>3.410569105691057</v>
      </c>
      <c r="I8" s="55"/>
      <c r="J8" s="166">
        <v>3.236127259274918</v>
      </c>
      <c r="K8" s="27" t="s">
        <v>11</v>
      </c>
      <c r="L8" s="149">
        <f>(G8-J8)/Seniors!L7</f>
        <v>0.2415821515710937</v>
      </c>
      <c r="M8" s="141">
        <v>0.21736958183824256</v>
      </c>
      <c r="N8" s="27">
        <v>3.1515012606005044</v>
      </c>
      <c r="O8" s="27" t="s">
        <v>11</v>
      </c>
      <c r="P8" s="148">
        <f>(G8-N8)/Seniors!M7</f>
        <v>0.336295383967327</v>
      </c>
      <c r="Q8" s="28">
        <v>0.31283201003412914</v>
      </c>
      <c r="R8" s="26">
        <v>3.1616720180758713</v>
      </c>
      <c r="S8" s="27" t="s">
        <v>11</v>
      </c>
      <c r="T8" s="148">
        <f>(G8-R8)/Seniors!N7</f>
        <v>0.32178500022215956</v>
      </c>
      <c r="U8" s="141">
        <v>0.298483031174116</v>
      </c>
      <c r="V8" s="3" t="s">
        <v>46</v>
      </c>
      <c r="W8" s="29"/>
      <c r="X8" s="29"/>
      <c r="Y8" s="29"/>
      <c r="Z8" s="29"/>
      <c r="AA8" s="29"/>
      <c r="AB8" s="29"/>
      <c r="AC8" s="29"/>
      <c r="AD8" s="29"/>
    </row>
    <row r="9" spans="1:30" ht="12.75">
      <c r="A9" s="139" t="s">
        <v>284</v>
      </c>
      <c r="B9" s="279" t="s">
        <v>51</v>
      </c>
      <c r="C9" s="280" t="s">
        <v>52</v>
      </c>
      <c r="D9" s="285" t="s">
        <v>53</v>
      </c>
      <c r="E9" s="282" t="s">
        <v>48</v>
      </c>
      <c r="F9" s="7" t="s">
        <v>49</v>
      </c>
      <c r="G9" s="197">
        <v>2.77</v>
      </c>
      <c r="H9" s="153">
        <v>2.772277227722772</v>
      </c>
      <c r="I9" s="54"/>
      <c r="J9" s="165">
        <v>2.3583739837398374</v>
      </c>
      <c r="K9" s="19" t="s">
        <v>11</v>
      </c>
      <c r="L9" s="170">
        <f>(G9-J9)/Fresh!L9</f>
        <v>0.5438927824813361</v>
      </c>
      <c r="M9" s="168">
        <f>(H9-J9)/Fresh!L9</f>
        <v>0.5469017461365859</v>
      </c>
      <c r="N9" s="19">
        <v>2.299545913218971</v>
      </c>
      <c r="O9" s="19" t="s">
        <v>11</v>
      </c>
      <c r="P9" s="148">
        <f>(G9-N9)/Fresh!M9</f>
        <v>0.6022798645091262</v>
      </c>
      <c r="Q9" s="20">
        <v>0.6051951934282815</v>
      </c>
      <c r="R9" s="21">
        <v>2.2755400493043076</v>
      </c>
      <c r="S9" s="22" t="s">
        <v>11</v>
      </c>
      <c r="T9" s="148">
        <f>(G9-R9)/Fresh!N9</f>
        <v>0.633120884719137</v>
      </c>
      <c r="U9" s="140">
        <v>0.6360367132478577</v>
      </c>
      <c r="V9" s="3" t="s">
        <v>52</v>
      </c>
      <c r="W9" s="24"/>
      <c r="X9" s="24"/>
      <c r="Y9" s="24"/>
      <c r="Z9" s="24"/>
      <c r="AA9" s="24"/>
      <c r="AB9" s="24"/>
      <c r="AC9" s="24"/>
      <c r="AD9" s="24"/>
    </row>
    <row r="10" spans="1:30" ht="12.75">
      <c r="A10" s="139" t="s">
        <v>284</v>
      </c>
      <c r="B10" s="279"/>
      <c r="C10" s="281"/>
      <c r="D10" s="283"/>
      <c r="E10" s="284"/>
      <c r="F10" s="25" t="s">
        <v>50</v>
      </c>
      <c r="G10" s="196">
        <v>3.45</v>
      </c>
      <c r="H10" s="154">
        <v>3.4430894308943087</v>
      </c>
      <c r="I10" s="55"/>
      <c r="J10" s="166">
        <v>2.982986367959421</v>
      </c>
      <c r="K10" s="27" t="s">
        <v>11</v>
      </c>
      <c r="L10" s="171">
        <f>(G10-J10)/Seniors!L9</f>
        <v>0.5813442145644325</v>
      </c>
      <c r="M10" s="141">
        <v>0.5727418546046438</v>
      </c>
      <c r="N10" s="27">
        <v>2.9268326227479027</v>
      </c>
      <c r="O10" s="27" t="s">
        <v>11</v>
      </c>
      <c r="P10" s="148">
        <f>(G10-N10)/Seniors!M9</f>
        <v>0.6247560444606622</v>
      </c>
      <c r="Q10" s="28">
        <v>0.6165035807039946</v>
      </c>
      <c r="R10" s="26">
        <v>2.878506711076746</v>
      </c>
      <c r="S10" s="27" t="s">
        <v>11</v>
      </c>
      <c r="T10" s="148">
        <f>(G10-R10)/Seniors!N9</f>
        <v>0.6800393257173216</v>
      </c>
      <c r="U10" s="141">
        <v>0.6718162042108354</v>
      </c>
      <c r="V10" s="3" t="s">
        <v>52</v>
      </c>
      <c r="W10" s="29"/>
      <c r="X10" s="29"/>
      <c r="Y10" s="29"/>
      <c r="Z10" s="29"/>
      <c r="AA10" s="29"/>
      <c r="AB10" s="29"/>
      <c r="AC10" s="29"/>
      <c r="AD10" s="29"/>
    </row>
    <row r="11" spans="1:30" ht="18" customHeight="1">
      <c r="A11" s="139"/>
      <c r="B11" s="279" t="s">
        <v>54</v>
      </c>
      <c r="C11" s="286" t="s">
        <v>260</v>
      </c>
      <c r="D11" s="285" t="s">
        <v>55</v>
      </c>
      <c r="E11" s="282"/>
      <c r="F11" s="7" t="s">
        <v>49</v>
      </c>
      <c r="G11" s="197">
        <v>2.91</v>
      </c>
      <c r="H11" s="153">
        <v>2.9306930693069306</v>
      </c>
      <c r="I11" s="54"/>
      <c r="J11" s="165">
        <v>2.670245066146172</v>
      </c>
      <c r="K11" s="19" t="s">
        <v>11</v>
      </c>
      <c r="L11" s="148">
        <f>(G11-J11)/Fresh!L11</f>
        <v>0.24904031142962285</v>
      </c>
      <c r="M11" s="168">
        <f>(H11-J11)/Fresh!L11</f>
        <v>0.2705347947413808</v>
      </c>
      <c r="N11" s="19">
        <v>2.6924785461887937</v>
      </c>
      <c r="O11" s="19" t="s">
        <v>11</v>
      </c>
      <c r="P11" s="148">
        <f>(G11-N11)/Fresh!M11</f>
        <v>0.2244519827612817</v>
      </c>
      <c r="Q11" s="20">
        <v>0.24580436136108805</v>
      </c>
      <c r="R11" s="21">
        <v>2.6526366411575295</v>
      </c>
      <c r="S11" s="22" t="s">
        <v>11</v>
      </c>
      <c r="T11" s="148">
        <f>(G11-R11)/Fresh!N11</f>
        <v>0.2631573059559284</v>
      </c>
      <c r="U11" s="140">
        <v>0.28431623236745496</v>
      </c>
      <c r="V11" s="3" t="s">
        <v>260</v>
      </c>
      <c r="W11" s="24"/>
      <c r="X11" s="24"/>
      <c r="Y11" s="24"/>
      <c r="Z11" s="24"/>
      <c r="AA11" s="24"/>
      <c r="AB11" s="24"/>
      <c r="AC11" s="24"/>
      <c r="AD11" s="24"/>
    </row>
    <row r="12" spans="1:30" ht="21" customHeight="1">
      <c r="A12" s="139"/>
      <c r="B12" s="279"/>
      <c r="C12" s="287"/>
      <c r="D12" s="283"/>
      <c r="E12" s="284"/>
      <c r="F12" s="25" t="s">
        <v>50</v>
      </c>
      <c r="G12" s="196">
        <v>2.76</v>
      </c>
      <c r="H12" s="154">
        <v>2.869918699186992</v>
      </c>
      <c r="I12" s="55"/>
      <c r="J12" s="166">
        <v>2.5031187229093983</v>
      </c>
      <c r="K12" s="27" t="s">
        <v>11</v>
      </c>
      <c r="L12" s="149">
        <f>(G12-J12)/Seniors!L11</f>
        <v>0.262511372430414</v>
      </c>
      <c r="M12" s="141">
        <v>0.3748391718954022</v>
      </c>
      <c r="N12" s="27">
        <v>2.5484610797669833</v>
      </c>
      <c r="O12" s="27" t="s">
        <v>11</v>
      </c>
      <c r="P12" s="148">
        <f>(G12-N12)/Seniors!M11</f>
        <v>0.21675690740118145</v>
      </c>
      <c r="Q12" s="28">
        <v>0.32938694860158346</v>
      </c>
      <c r="R12" s="26">
        <v>2.509302971396834</v>
      </c>
      <c r="S12" s="27" t="s">
        <v>11</v>
      </c>
      <c r="T12" s="148">
        <f>(G12-R12)/Seniors!N11</f>
        <v>0.25695021660771356</v>
      </c>
      <c r="U12" s="141">
        <v>0.36961064071686117</v>
      </c>
      <c r="V12" s="3" t="s">
        <v>260</v>
      </c>
      <c r="W12" s="29"/>
      <c r="X12" s="29"/>
      <c r="Y12" s="29"/>
      <c r="Z12" s="29"/>
      <c r="AA12" s="29"/>
      <c r="AB12" s="29"/>
      <c r="AC12" s="29"/>
      <c r="AD12" s="29"/>
    </row>
    <row r="13" spans="1:30" ht="12.75">
      <c r="A13" s="139"/>
      <c r="B13" s="279" t="s">
        <v>56</v>
      </c>
      <c r="C13" s="280" t="s">
        <v>239</v>
      </c>
      <c r="D13" s="285" t="s">
        <v>57</v>
      </c>
      <c r="E13" s="282"/>
      <c r="F13" s="7" t="s">
        <v>49</v>
      </c>
      <c r="G13" s="197">
        <v>3.34</v>
      </c>
      <c r="H13" s="153">
        <v>3.3564356435643563</v>
      </c>
      <c r="I13" s="54"/>
      <c r="J13" s="165">
        <v>3.1186293645630014</v>
      </c>
      <c r="K13" s="19" t="s">
        <v>11</v>
      </c>
      <c r="L13" s="148">
        <f>G13-J13</f>
        <v>0.22137063543699842</v>
      </c>
      <c r="M13" s="168">
        <v>0.31407960300416776</v>
      </c>
      <c r="N13" s="19">
        <v>3.0796808725509996</v>
      </c>
      <c r="O13" s="19" t="s">
        <v>11</v>
      </c>
      <c r="P13" s="148">
        <f>(G13-N13)/Fresh!M13</f>
        <v>0.337058286734681</v>
      </c>
      <c r="Q13" s="20">
        <v>0.3583389736956082</v>
      </c>
      <c r="R13" s="21">
        <v>3.0775261870413346</v>
      </c>
      <c r="S13" s="22" t="s">
        <v>11</v>
      </c>
      <c r="T13" s="148">
        <f>(G13-R13)/Fresh!N13</f>
        <v>0.3383119387625242</v>
      </c>
      <c r="U13" s="140">
        <v>0.35949643094629447</v>
      </c>
      <c r="V13" s="3" t="s">
        <v>239</v>
      </c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139"/>
      <c r="B14" s="279"/>
      <c r="C14" s="281"/>
      <c r="D14" s="283"/>
      <c r="E14" s="284"/>
      <c r="F14" s="25" t="s">
        <v>50</v>
      </c>
      <c r="G14" s="196">
        <v>3.55</v>
      </c>
      <c r="H14" s="154">
        <v>3.5447154471544717</v>
      </c>
      <c r="I14" s="55"/>
      <c r="J14" s="166">
        <v>3.3942084125977594</v>
      </c>
      <c r="K14" s="27" t="s">
        <v>11</v>
      </c>
      <c r="L14" s="149">
        <f>(G14-J14)/Seniors!L13</f>
        <v>0.22600526983764688</v>
      </c>
      <c r="M14" s="141">
        <v>0.2183390228230298</v>
      </c>
      <c r="N14" s="27">
        <v>3.356523733088741</v>
      </c>
      <c r="O14" s="27" t="s">
        <v>11</v>
      </c>
      <c r="P14" s="148">
        <f>(G14-N14)/Seniors!M13</f>
        <v>0.2706248930597841</v>
      </c>
      <c r="Q14" s="28">
        <v>0.26323312573079294</v>
      </c>
      <c r="R14" s="26">
        <v>3.3653003351379223</v>
      </c>
      <c r="S14" s="27" t="s">
        <v>11</v>
      </c>
      <c r="T14" s="148">
        <f>(G14-R14)/Seniors!N13</f>
        <v>0.25774808741363336</v>
      </c>
      <c r="U14" s="141">
        <v>0.25037350235529954</v>
      </c>
      <c r="V14" s="3" t="s">
        <v>239</v>
      </c>
      <c r="W14" s="29"/>
      <c r="X14" s="29"/>
      <c r="Y14" s="29"/>
      <c r="Z14" s="29"/>
      <c r="AA14" s="29"/>
      <c r="AB14" s="29"/>
      <c r="AC14" s="29"/>
      <c r="AD14" s="29"/>
    </row>
    <row r="15" spans="1:30" ht="12.75">
      <c r="A15" s="139"/>
      <c r="B15" s="279" t="s">
        <v>58</v>
      </c>
      <c r="C15" s="280" t="s">
        <v>59</v>
      </c>
      <c r="D15" s="285" t="s">
        <v>60</v>
      </c>
      <c r="E15" s="282"/>
      <c r="F15" s="7" t="s">
        <v>49</v>
      </c>
      <c r="G15" s="197">
        <v>2.86</v>
      </c>
      <c r="H15" s="153">
        <v>2.881188118811881</v>
      </c>
      <c r="I15" s="54"/>
      <c r="J15" s="165">
        <v>2.8040364583333335</v>
      </c>
      <c r="K15" s="19" t="s">
        <v>12</v>
      </c>
      <c r="L15" s="148">
        <f>G15-J15</f>
        <v>0.055963541666666394</v>
      </c>
      <c r="M15" s="168" t="s">
        <v>12</v>
      </c>
      <c r="N15" s="19">
        <v>2.7548351259910113</v>
      </c>
      <c r="O15" s="19" t="s">
        <v>14</v>
      </c>
      <c r="P15" s="148">
        <f>(G15-N15)/Fresh!M15</f>
        <v>0.12185630408434367</v>
      </c>
      <c r="Q15" s="20">
        <v>0.14640733286887034</v>
      </c>
      <c r="R15" s="21">
        <v>2.773423121967542</v>
      </c>
      <c r="S15" s="22" t="s">
        <v>12</v>
      </c>
      <c r="T15" s="148"/>
      <c r="U15" s="140" t="s">
        <v>12</v>
      </c>
      <c r="V15" s="3" t="s">
        <v>59</v>
      </c>
      <c r="W15" s="24"/>
      <c r="X15" s="24"/>
      <c r="Y15" s="24"/>
      <c r="Z15" s="24"/>
      <c r="AA15" s="24"/>
      <c r="AB15" s="24"/>
      <c r="AC15" s="24"/>
      <c r="AD15" s="24"/>
    </row>
    <row r="16" spans="1:30" ht="12.75">
      <c r="A16" s="139"/>
      <c r="B16" s="279"/>
      <c r="C16" s="281"/>
      <c r="D16" s="283"/>
      <c r="E16" s="284"/>
      <c r="F16" s="25" t="s">
        <v>50</v>
      </c>
      <c r="G16" s="196">
        <v>2.95</v>
      </c>
      <c r="H16" s="154">
        <v>2.9146341463414633</v>
      </c>
      <c r="I16" s="55"/>
      <c r="J16" s="166">
        <v>2.88841882601798</v>
      </c>
      <c r="K16" s="27" t="s">
        <v>12</v>
      </c>
      <c r="L16" s="149">
        <f>(G16-J16)/Seniors!L15</f>
        <v>0.07116413271997771</v>
      </c>
      <c r="M16" s="141" t="s">
        <v>12</v>
      </c>
      <c r="N16" s="27">
        <v>2.832369411548701</v>
      </c>
      <c r="O16" s="27" t="s">
        <v>12</v>
      </c>
      <c r="P16" s="148">
        <f>(G16-N16)/Seniors!M15</f>
        <v>0.1323306696470407</v>
      </c>
      <c r="Q16" s="28" t="s">
        <v>12</v>
      </c>
      <c r="R16" s="26">
        <v>2.831216006987177</v>
      </c>
      <c r="S16" s="27" t="s">
        <v>12</v>
      </c>
      <c r="T16" s="148">
        <f>(G16-R16)/Seniors!N15</f>
        <v>0.1327087041250313</v>
      </c>
      <c r="U16" s="141" t="s">
        <v>12</v>
      </c>
      <c r="V16" s="3" t="s">
        <v>59</v>
      </c>
      <c r="W16" s="29"/>
      <c r="X16" s="29"/>
      <c r="Y16" s="29"/>
      <c r="Z16" s="29"/>
      <c r="AA16" s="29"/>
      <c r="AB16" s="29"/>
      <c r="AC16" s="29"/>
      <c r="AD16" s="29"/>
    </row>
    <row r="17" spans="1:30" ht="12.75">
      <c r="A17" s="139"/>
      <c r="B17" s="279" t="s">
        <v>61</v>
      </c>
      <c r="C17" s="280" t="s">
        <v>62</v>
      </c>
      <c r="D17" s="285" t="s">
        <v>63</v>
      </c>
      <c r="E17" s="282"/>
      <c r="F17" s="7" t="s">
        <v>49</v>
      </c>
      <c r="G17" s="197">
        <v>2.03</v>
      </c>
      <c r="H17" s="153">
        <v>1.9851485148514851</v>
      </c>
      <c r="I17" s="54"/>
      <c r="J17" s="165">
        <v>1.9826200304149468</v>
      </c>
      <c r="K17" s="19" t="s">
        <v>12</v>
      </c>
      <c r="L17" s="148">
        <f>G17-J17</f>
        <v>0.04737996958505297</v>
      </c>
      <c r="M17" s="168" t="s">
        <v>12</v>
      </c>
      <c r="N17" s="19">
        <v>2.0125872004852896</v>
      </c>
      <c r="O17" s="19" t="s">
        <v>12</v>
      </c>
      <c r="P17" s="148"/>
      <c r="Q17" s="20" t="s">
        <v>12</v>
      </c>
      <c r="R17" s="21">
        <v>2.0257424499277956</v>
      </c>
      <c r="S17" s="22" t="s">
        <v>12</v>
      </c>
      <c r="T17" s="148"/>
      <c r="U17" s="140" t="s">
        <v>12</v>
      </c>
      <c r="V17" s="3" t="s">
        <v>62</v>
      </c>
      <c r="W17" s="24"/>
      <c r="X17" s="24"/>
      <c r="Y17" s="24"/>
      <c r="Z17" s="24"/>
      <c r="AA17" s="24"/>
      <c r="AB17" s="24"/>
      <c r="AC17" s="24"/>
      <c r="AD17" s="24"/>
    </row>
    <row r="18" spans="1:30" ht="12.75">
      <c r="A18" s="139" t="s">
        <v>284</v>
      </c>
      <c r="B18" s="279"/>
      <c r="C18" s="281"/>
      <c r="D18" s="283"/>
      <c r="E18" s="284"/>
      <c r="F18" s="25" t="s">
        <v>50</v>
      </c>
      <c r="G18" s="196">
        <v>2.26</v>
      </c>
      <c r="H18" s="154">
        <v>2.0203252032520327</v>
      </c>
      <c r="I18" s="55"/>
      <c r="J18" s="166">
        <v>2.0281183932346725</v>
      </c>
      <c r="K18" s="27" t="s">
        <v>12</v>
      </c>
      <c r="L18" s="171">
        <f>(G18-J18)/Seniors!L17</f>
        <v>0.31165027140749474</v>
      </c>
      <c r="M18" s="141" t="s">
        <v>12</v>
      </c>
      <c r="N18" s="27">
        <v>2.048398935682173</v>
      </c>
      <c r="O18" s="27" t="s">
        <v>12</v>
      </c>
      <c r="P18" s="148">
        <f>(G18-N18)/Seniors!M17</f>
        <v>0.281937907428693</v>
      </c>
      <c r="Q18" s="28" t="s">
        <v>12</v>
      </c>
      <c r="R18" s="26">
        <v>2.0802492409660074</v>
      </c>
      <c r="S18" s="27" t="s">
        <v>12</v>
      </c>
      <c r="T18" s="148">
        <f>(G18-R18)/Seniors!N17</f>
        <v>0.23646114167788035</v>
      </c>
      <c r="U18" s="141" t="s">
        <v>12</v>
      </c>
      <c r="V18" s="3" t="s">
        <v>62</v>
      </c>
      <c r="W18" s="29"/>
      <c r="X18" s="29"/>
      <c r="Y18" s="29"/>
      <c r="Z18" s="29"/>
      <c r="AA18" s="29"/>
      <c r="AB18" s="29"/>
      <c r="AC18" s="29"/>
      <c r="AD18" s="29"/>
    </row>
    <row r="19" spans="1:30" ht="12.75">
      <c r="A19" s="139"/>
      <c r="B19" s="279" t="s">
        <v>64</v>
      </c>
      <c r="C19" s="280" t="s">
        <v>218</v>
      </c>
      <c r="D19" s="285" t="s">
        <v>65</v>
      </c>
      <c r="E19" s="282" t="s">
        <v>48</v>
      </c>
      <c r="F19" s="7" t="s">
        <v>49</v>
      </c>
      <c r="G19" s="197">
        <v>2.32</v>
      </c>
      <c r="H19" s="153">
        <v>2.3267326732673266</v>
      </c>
      <c r="I19" s="54"/>
      <c r="J19" s="165">
        <v>2.404250704836261</v>
      </c>
      <c r="K19" s="19" t="s">
        <v>12</v>
      </c>
      <c r="L19" s="148">
        <f>G19-J19</f>
        <v>-0.08425070483626129</v>
      </c>
      <c r="M19" s="168" t="s">
        <v>12</v>
      </c>
      <c r="N19" s="19">
        <v>2.42428982289722</v>
      </c>
      <c r="O19" s="19" t="s">
        <v>12</v>
      </c>
      <c r="P19" s="148">
        <f>(G19-N19)/Fresh!M19</f>
        <v>-0.12914800498766027</v>
      </c>
      <c r="Q19" s="20" t="s">
        <v>12</v>
      </c>
      <c r="R19" s="21">
        <v>2.400894592730389</v>
      </c>
      <c r="S19" s="22" t="s">
        <v>12</v>
      </c>
      <c r="T19" s="148"/>
      <c r="U19" s="140" t="s">
        <v>12</v>
      </c>
      <c r="V19" s="3" t="s">
        <v>285</v>
      </c>
      <c r="W19" s="24"/>
      <c r="X19" s="24"/>
      <c r="Y19" s="24"/>
      <c r="Z19" s="24"/>
      <c r="AA19" s="24"/>
      <c r="AB19" s="24"/>
      <c r="AC19" s="24"/>
      <c r="AD19" s="24"/>
    </row>
    <row r="20" spans="1:30" ht="12.75">
      <c r="A20" s="139"/>
      <c r="B20" s="279"/>
      <c r="C20" s="281"/>
      <c r="D20" s="283"/>
      <c r="E20" s="284"/>
      <c r="F20" s="25" t="s">
        <v>50</v>
      </c>
      <c r="G20" s="196">
        <v>2.6</v>
      </c>
      <c r="H20" s="154">
        <v>2.6747967479674797</v>
      </c>
      <c r="I20" s="55"/>
      <c r="J20" s="166">
        <v>2.542234908552701</v>
      </c>
      <c r="K20" s="27" t="s">
        <v>14</v>
      </c>
      <c r="L20" s="149">
        <f>(G20-J20)/Seniors!L19</f>
        <v>0.06770933746871037</v>
      </c>
      <c r="M20" s="141">
        <v>0.15538232686080047</v>
      </c>
      <c r="N20" s="27">
        <v>2.574527609612915</v>
      </c>
      <c r="O20" s="27" t="s">
        <v>12</v>
      </c>
      <c r="P20" s="148"/>
      <c r="Q20" s="28" t="s">
        <v>12</v>
      </c>
      <c r="R20" s="26">
        <v>2.5164458022536107</v>
      </c>
      <c r="S20" s="27" t="s">
        <v>13</v>
      </c>
      <c r="T20" s="148"/>
      <c r="U20" s="141">
        <v>0.1820953880920502</v>
      </c>
      <c r="V20" s="3" t="s">
        <v>285</v>
      </c>
      <c r="W20" s="29"/>
      <c r="X20" s="29"/>
      <c r="Y20" s="29"/>
      <c r="Z20" s="29"/>
      <c r="AA20" s="29"/>
      <c r="AB20" s="29"/>
      <c r="AC20" s="29"/>
      <c r="AD20" s="29"/>
    </row>
    <row r="21" spans="1:30" ht="12.75">
      <c r="A21" s="139"/>
      <c r="B21" s="279" t="s">
        <v>66</v>
      </c>
      <c r="C21" s="280" t="s">
        <v>1</v>
      </c>
      <c r="D21" s="285" t="s">
        <v>67</v>
      </c>
      <c r="E21" s="282" t="s">
        <v>48</v>
      </c>
      <c r="F21" s="7" t="s">
        <v>49</v>
      </c>
      <c r="G21" s="197">
        <v>2.68</v>
      </c>
      <c r="H21" s="153">
        <v>2.6534653465346536</v>
      </c>
      <c r="I21" s="54"/>
      <c r="J21" s="165">
        <v>2.4664425891792257</v>
      </c>
      <c r="K21" s="19" t="s">
        <v>13</v>
      </c>
      <c r="L21" s="148">
        <f>G21-J21</f>
        <v>0.2135574108207745</v>
      </c>
      <c r="M21" s="168">
        <v>0.22571393598141645</v>
      </c>
      <c r="N21" s="19">
        <v>2.3847822796306573</v>
      </c>
      <c r="O21" s="19" t="s">
        <v>11</v>
      </c>
      <c r="P21" s="148">
        <f>(G21-N21)/Fresh!M21</f>
        <v>0.3483731712824355</v>
      </c>
      <c r="Q21" s="20">
        <v>0.3170608186057796</v>
      </c>
      <c r="R21" s="21">
        <v>2.427135573386827</v>
      </c>
      <c r="S21" s="22" t="s">
        <v>11</v>
      </c>
      <c r="T21" s="148">
        <f>(G21-R21)/Fresh!N21</f>
        <v>0.29933433845386814</v>
      </c>
      <c r="U21" s="140">
        <v>0.2679233050889307</v>
      </c>
      <c r="V21" s="3" t="s">
        <v>286</v>
      </c>
      <c r="W21" s="24"/>
      <c r="X21" s="24"/>
      <c r="Y21" s="24"/>
      <c r="Z21" s="24"/>
      <c r="AA21" s="24"/>
      <c r="AB21" s="24"/>
      <c r="AC21" s="24"/>
      <c r="AD21" s="24"/>
    </row>
    <row r="22" spans="1:30" ht="12.75">
      <c r="A22" s="139"/>
      <c r="B22" s="279"/>
      <c r="C22" s="281"/>
      <c r="D22" s="283"/>
      <c r="E22" s="284"/>
      <c r="F22" s="25" t="s">
        <v>50</v>
      </c>
      <c r="G22" s="196">
        <v>3.03</v>
      </c>
      <c r="H22" s="154">
        <v>2.8008130081300813</v>
      </c>
      <c r="I22" s="55"/>
      <c r="J22" s="166">
        <v>2.7698161065313887</v>
      </c>
      <c r="K22" s="27" t="s">
        <v>12</v>
      </c>
      <c r="L22" s="149">
        <f>(G22-J22)/Seniors!L21</f>
        <v>0.2998243310780674</v>
      </c>
      <c r="M22" s="141" t="s">
        <v>12</v>
      </c>
      <c r="N22" s="27">
        <v>2.762677670793214</v>
      </c>
      <c r="O22" s="27" t="s">
        <v>12</v>
      </c>
      <c r="P22" s="148">
        <f>(G22-N22)/Seniors!M21</f>
        <v>0.3021806388717592</v>
      </c>
      <c r="Q22" s="28" t="s">
        <v>12</v>
      </c>
      <c r="R22" s="26">
        <v>2.7718376331079337</v>
      </c>
      <c r="S22" s="27" t="s">
        <v>12</v>
      </c>
      <c r="T22" s="148">
        <f>(G22-R22)/Seniors!N21</f>
        <v>0.2930838189534546</v>
      </c>
      <c r="U22" s="141" t="s">
        <v>12</v>
      </c>
      <c r="V22" s="3" t="s">
        <v>286</v>
      </c>
      <c r="W22" s="29"/>
      <c r="X22" s="29"/>
      <c r="Y22" s="29"/>
      <c r="Z22" s="29"/>
      <c r="AA22" s="29"/>
      <c r="AB22" s="29"/>
      <c r="AC22" s="29"/>
      <c r="AD22" s="29"/>
    </row>
    <row r="23" spans="1:30" ht="12.75">
      <c r="A23" s="139"/>
      <c r="B23" s="279" t="s">
        <v>68</v>
      </c>
      <c r="C23" s="280" t="s">
        <v>69</v>
      </c>
      <c r="D23" s="285" t="s">
        <v>70</v>
      </c>
      <c r="E23" s="282"/>
      <c r="F23" s="7" t="s">
        <v>49</v>
      </c>
      <c r="G23" s="197">
        <v>2.6</v>
      </c>
      <c r="H23" s="153">
        <v>2.601990049751244</v>
      </c>
      <c r="I23" s="54"/>
      <c r="J23" s="165">
        <v>2.5918552036199096</v>
      </c>
      <c r="K23" s="19" t="s">
        <v>12</v>
      </c>
      <c r="L23" s="148">
        <f>G23-J23</f>
        <v>0.008144796380090469</v>
      </c>
      <c r="M23" s="168" t="s">
        <v>12</v>
      </c>
      <c r="N23" s="19">
        <v>2.5422142782041846</v>
      </c>
      <c r="O23" s="19" t="s">
        <v>12</v>
      </c>
      <c r="P23" s="148"/>
      <c r="Q23" s="20" t="s">
        <v>12</v>
      </c>
      <c r="R23" s="21">
        <v>2.5719944284843734</v>
      </c>
      <c r="S23" s="22" t="s">
        <v>12</v>
      </c>
      <c r="T23" s="148"/>
      <c r="U23" s="140" t="s">
        <v>12</v>
      </c>
      <c r="V23" s="3" t="s">
        <v>69</v>
      </c>
      <c r="W23" s="24"/>
      <c r="X23" s="24"/>
      <c r="Y23" s="24"/>
      <c r="Z23" s="24"/>
      <c r="AA23" s="24"/>
      <c r="AB23" s="24"/>
      <c r="AC23" s="24"/>
      <c r="AD23" s="24"/>
    </row>
    <row r="24" spans="1:30" ht="12.75">
      <c r="A24" s="139"/>
      <c r="B24" s="279"/>
      <c r="C24" s="281"/>
      <c r="D24" s="283"/>
      <c r="E24" s="284"/>
      <c r="F24" s="25" t="s">
        <v>50</v>
      </c>
      <c r="G24" s="196">
        <v>3.09</v>
      </c>
      <c r="H24" s="154">
        <v>3.111111111111111</v>
      </c>
      <c r="I24" s="55"/>
      <c r="J24" s="166">
        <v>2.927725118483412</v>
      </c>
      <c r="K24" s="27" t="s">
        <v>11</v>
      </c>
      <c r="L24" s="149">
        <f>(G24-J24)/Seniors!L23</f>
        <v>0.20518146568755494</v>
      </c>
      <c r="M24" s="141">
        <v>0.23187449839593416</v>
      </c>
      <c r="N24" s="27">
        <v>2.908937999345886</v>
      </c>
      <c r="O24" s="27" t="s">
        <v>11</v>
      </c>
      <c r="P24" s="148">
        <f>(G24-N24)/Seniors!M23</f>
        <v>0.22715622303250382</v>
      </c>
      <c r="Q24" s="28">
        <v>0.25364173764459813</v>
      </c>
      <c r="R24" s="26">
        <v>2.9262974798754096</v>
      </c>
      <c r="S24" s="27" t="s">
        <v>11</v>
      </c>
      <c r="T24" s="148">
        <f>(G24-R24)/Seniors!N23</f>
        <v>0.20564061480277152</v>
      </c>
      <c r="U24" s="141">
        <v>0.2321600713435412</v>
      </c>
      <c r="V24" s="3" t="s">
        <v>69</v>
      </c>
      <c r="W24" s="29"/>
      <c r="X24" s="29"/>
      <c r="Y24" s="29"/>
      <c r="Z24" s="29"/>
      <c r="AA24" s="29"/>
      <c r="AB24" s="29"/>
      <c r="AC24" s="29"/>
      <c r="AD24" s="29"/>
    </row>
    <row r="25" spans="1:30" ht="12.75">
      <c r="A25" s="139"/>
      <c r="B25" s="279" t="s">
        <v>71</v>
      </c>
      <c r="C25" s="280" t="s">
        <v>0</v>
      </c>
      <c r="D25" s="285" t="s">
        <v>72</v>
      </c>
      <c r="E25" s="282" t="s">
        <v>48</v>
      </c>
      <c r="F25" s="7" t="s">
        <v>49</v>
      </c>
      <c r="G25" s="197">
        <v>1.6</v>
      </c>
      <c r="H25" s="153">
        <v>1.5771144278606966</v>
      </c>
      <c r="I25" s="54"/>
      <c r="J25" s="165">
        <v>1.730634400090467</v>
      </c>
      <c r="K25" s="19" t="s">
        <v>13</v>
      </c>
      <c r="L25" s="148">
        <f>G25-J25</f>
        <v>-0.1306344000904669</v>
      </c>
      <c r="M25" s="168">
        <v>-0.18178178990840146</v>
      </c>
      <c r="N25" s="19">
        <v>1.6810109289617485</v>
      </c>
      <c r="O25" s="19" t="s">
        <v>14</v>
      </c>
      <c r="P25" s="148"/>
      <c r="Q25" s="20">
        <v>-0.12555072852755678</v>
      </c>
      <c r="R25" s="21">
        <v>1.7187418428608718</v>
      </c>
      <c r="S25" s="22" t="s">
        <v>13</v>
      </c>
      <c r="T25" s="148">
        <f>(G25-R25)/Fresh!N25</f>
        <v>-0.1405209886024164</v>
      </c>
      <c r="U25" s="140">
        <v>-0.16760413927841597</v>
      </c>
      <c r="V25" s="3" t="s">
        <v>0</v>
      </c>
      <c r="W25" s="24"/>
      <c r="X25" s="24"/>
      <c r="Y25" s="24"/>
      <c r="Z25" s="24"/>
      <c r="AA25" s="24"/>
      <c r="AB25" s="24"/>
      <c r="AC25" s="24"/>
      <c r="AD25" s="24"/>
    </row>
    <row r="26" spans="1:30" ht="12.75">
      <c r="A26" s="139"/>
      <c r="B26" s="279"/>
      <c r="C26" s="281"/>
      <c r="D26" s="283"/>
      <c r="E26" s="284"/>
      <c r="F26" s="25" t="s">
        <v>50</v>
      </c>
      <c r="G26" s="196">
        <v>2.02</v>
      </c>
      <c r="H26" s="154">
        <v>1.8271604938271604</v>
      </c>
      <c r="I26" s="55"/>
      <c r="J26" s="166">
        <v>1.9167115032820403</v>
      </c>
      <c r="K26" s="27" t="s">
        <v>12</v>
      </c>
      <c r="L26" s="149">
        <f>(G26-J26)/Seniors!L25</f>
        <v>0.10688293663072658</v>
      </c>
      <c r="M26" s="141" t="s">
        <v>12</v>
      </c>
      <c r="N26" s="27">
        <v>1.8954248366013071</v>
      </c>
      <c r="O26" s="27" t="s">
        <v>12</v>
      </c>
      <c r="P26" s="148">
        <f>(G26-N26)/Seniors!M25</f>
        <v>0.12979867279965507</v>
      </c>
      <c r="Q26" s="28" t="s">
        <v>12</v>
      </c>
      <c r="R26" s="26">
        <v>1.939061868176304</v>
      </c>
      <c r="S26" s="27" t="s">
        <v>12</v>
      </c>
      <c r="T26" s="148"/>
      <c r="U26" s="141" t="s">
        <v>12</v>
      </c>
      <c r="V26" s="3" t="s">
        <v>0</v>
      </c>
      <c r="W26" s="29"/>
      <c r="X26" s="29"/>
      <c r="Y26" s="29"/>
      <c r="Z26" s="29"/>
      <c r="AA26" s="29"/>
      <c r="AB26" s="29"/>
      <c r="AC26" s="29"/>
      <c r="AD26" s="29"/>
    </row>
    <row r="27" spans="1:30" ht="12.75">
      <c r="A27" s="139"/>
      <c r="B27" s="279" t="s">
        <v>73</v>
      </c>
      <c r="C27" s="288" t="s">
        <v>215</v>
      </c>
      <c r="D27" s="285" t="s">
        <v>74</v>
      </c>
      <c r="E27" s="282" t="s">
        <v>48</v>
      </c>
      <c r="F27" s="7" t="s">
        <v>49</v>
      </c>
      <c r="G27" s="197">
        <v>1.48</v>
      </c>
      <c r="H27" s="153">
        <v>1.4527363184079602</v>
      </c>
      <c r="I27" s="54"/>
      <c r="J27" s="165">
        <v>1.6840796019900497</v>
      </c>
      <c r="K27" s="19" t="s">
        <v>11</v>
      </c>
      <c r="L27" s="148">
        <f>G27-J27</f>
        <v>-0.2040796019900497</v>
      </c>
      <c r="M27" s="168">
        <v>-0.26674902375134035</v>
      </c>
      <c r="N27" s="19">
        <v>1.561540887113727</v>
      </c>
      <c r="O27" s="19" t="s">
        <v>14</v>
      </c>
      <c r="P27" s="148"/>
      <c r="Q27" s="20">
        <v>-0.13316197945535205</v>
      </c>
      <c r="R27" s="21">
        <v>1.5405170162764383</v>
      </c>
      <c r="S27" s="22" t="s">
        <v>12</v>
      </c>
      <c r="T27" s="148"/>
      <c r="U27" s="140" t="s">
        <v>12</v>
      </c>
      <c r="V27" s="3" t="s">
        <v>215</v>
      </c>
      <c r="W27" s="24"/>
      <c r="X27" s="24"/>
      <c r="Y27" s="24"/>
      <c r="Z27" s="24"/>
      <c r="AA27" s="24"/>
      <c r="AB27" s="24"/>
      <c r="AC27" s="24"/>
      <c r="AD27" s="24"/>
    </row>
    <row r="28" spans="1:30" ht="12.75">
      <c r="A28" s="139"/>
      <c r="B28" s="279"/>
      <c r="C28" s="289"/>
      <c r="D28" s="283"/>
      <c r="E28" s="284"/>
      <c r="F28" s="25" t="s">
        <v>50</v>
      </c>
      <c r="G28" s="196">
        <v>2.13</v>
      </c>
      <c r="H28" s="154">
        <v>1.7901234567901234</v>
      </c>
      <c r="I28" s="55"/>
      <c r="J28" s="166">
        <v>1.8961136828506837</v>
      </c>
      <c r="K28" s="27" t="s">
        <v>12</v>
      </c>
      <c r="L28" s="149">
        <f>(G28-J28)/Seniors!L27</f>
        <v>0.24645602728472782</v>
      </c>
      <c r="M28" s="141" t="s">
        <v>12</v>
      </c>
      <c r="N28" s="27">
        <v>1.804221931627125</v>
      </c>
      <c r="O28" s="27" t="s">
        <v>12</v>
      </c>
      <c r="P28" s="148">
        <f>(G28-N28)/Seniors!M27</f>
        <v>0.34878679992752926</v>
      </c>
      <c r="Q28" s="28" t="s">
        <v>12</v>
      </c>
      <c r="R28" s="26">
        <v>1.76509727783845</v>
      </c>
      <c r="S28" s="27" t="s">
        <v>12</v>
      </c>
      <c r="T28" s="148">
        <f>(G28-R28)/Seniors!N27</f>
        <v>0.3960642830643738</v>
      </c>
      <c r="U28" s="141" t="s">
        <v>12</v>
      </c>
      <c r="V28" s="3" t="s">
        <v>215</v>
      </c>
      <c r="W28" s="29"/>
      <c r="X28" s="29"/>
      <c r="Y28" s="29"/>
      <c r="Z28" s="29"/>
      <c r="AA28" s="29"/>
      <c r="AB28" s="29"/>
      <c r="AC28" s="29"/>
      <c r="AD28" s="29"/>
    </row>
    <row r="29" spans="1:30" ht="12.75">
      <c r="A29" s="139"/>
      <c r="B29" s="279" t="s">
        <v>75</v>
      </c>
      <c r="C29" s="280" t="s">
        <v>216</v>
      </c>
      <c r="D29" s="282" t="s">
        <v>76</v>
      </c>
      <c r="E29" s="282" t="s">
        <v>77</v>
      </c>
      <c r="F29" s="17" t="s">
        <v>49</v>
      </c>
      <c r="G29" s="195">
        <v>2.38</v>
      </c>
      <c r="H29" s="153">
        <v>2.4328358208955225</v>
      </c>
      <c r="I29" s="54"/>
      <c r="J29" s="165">
        <v>2.5828810492989596</v>
      </c>
      <c r="K29" s="19" t="s">
        <v>14</v>
      </c>
      <c r="L29" s="148">
        <f>G29-J29</f>
        <v>-0.20288104929895967</v>
      </c>
      <c r="M29" s="168">
        <v>-0.1426309873469042</v>
      </c>
      <c r="N29" s="19">
        <v>2.5685687263556116</v>
      </c>
      <c r="O29" s="19" t="s">
        <v>12</v>
      </c>
      <c r="P29" s="148">
        <f>(G29-N29)/Fresh!M29</f>
        <v>-0.17986877628285625</v>
      </c>
      <c r="Q29" s="20" t="s">
        <v>12</v>
      </c>
      <c r="R29" s="21">
        <v>2.6078776806298665</v>
      </c>
      <c r="S29" s="22" t="s">
        <v>14</v>
      </c>
      <c r="T29" s="148">
        <f>(G29-R29)/Fresh!N29</f>
        <v>-0.2180139827656676</v>
      </c>
      <c r="U29" s="140">
        <v>-0.16746516326615646</v>
      </c>
      <c r="V29" s="3" t="s">
        <v>216</v>
      </c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139"/>
      <c r="B30" s="279"/>
      <c r="C30" s="289"/>
      <c r="D30" s="283"/>
      <c r="E30" s="284"/>
      <c r="F30" s="25" t="s">
        <v>50</v>
      </c>
      <c r="G30" s="196">
        <v>3.05</v>
      </c>
      <c r="H30" s="154">
        <v>3.0205761316872426</v>
      </c>
      <c r="I30" s="55"/>
      <c r="J30" s="166">
        <v>2.780634749865519</v>
      </c>
      <c r="K30" s="27" t="s">
        <v>11</v>
      </c>
      <c r="L30" s="149">
        <f>(G30-J30)/Seniors!L29</f>
        <v>0.2591168932973911</v>
      </c>
      <c r="M30" s="141">
        <v>0.23081249493053865</v>
      </c>
      <c r="N30" s="27">
        <v>2.8121644961023198</v>
      </c>
      <c r="O30" s="27" t="s">
        <v>11</v>
      </c>
      <c r="P30" s="148">
        <f>(G30-N30)/Seniors!M29</f>
        <v>0.22955096772915576</v>
      </c>
      <c r="Q30" s="28">
        <v>0.20115202251349762</v>
      </c>
      <c r="R30" s="26">
        <v>2.814210632706691</v>
      </c>
      <c r="S30" s="27" t="s">
        <v>11</v>
      </c>
      <c r="T30" s="148">
        <f>(G30-R30)/Seniors!N29</f>
        <v>0.22795139618779503</v>
      </c>
      <c r="U30" s="141">
        <v>0.19950561875460213</v>
      </c>
      <c r="V30" s="3" t="s">
        <v>216</v>
      </c>
      <c r="W30" s="29"/>
      <c r="X30" s="29"/>
      <c r="Y30" s="29"/>
      <c r="Z30" s="29"/>
      <c r="AA30" s="29"/>
      <c r="AB30" s="29"/>
      <c r="AC30" s="29"/>
      <c r="AD30" s="29"/>
    </row>
    <row r="31" spans="1:30" ht="12.75">
      <c r="A31" s="139"/>
      <c r="B31" s="279" t="s">
        <v>78</v>
      </c>
      <c r="C31" s="288" t="s">
        <v>79</v>
      </c>
      <c r="D31" s="285" t="s">
        <v>80</v>
      </c>
      <c r="E31" s="282"/>
      <c r="F31" s="7" t="s">
        <v>49</v>
      </c>
      <c r="G31" s="197">
        <v>3.31</v>
      </c>
      <c r="H31" s="153">
        <v>3.27363184079602</v>
      </c>
      <c r="I31" s="54"/>
      <c r="J31" s="165">
        <v>3.0764792397330014</v>
      </c>
      <c r="K31" s="19" t="s">
        <v>11</v>
      </c>
      <c r="L31" s="148">
        <f>G31-J31</f>
        <v>0.23352076026699864</v>
      </c>
      <c r="M31" s="168">
        <v>0.2381638370559084</v>
      </c>
      <c r="N31" s="19">
        <v>3.009460240710569</v>
      </c>
      <c r="O31" s="19" t="s">
        <v>11</v>
      </c>
      <c r="P31" s="148">
        <f>(G31-N31)/Fresh!M31</f>
        <v>0.3516878696740819</v>
      </c>
      <c r="Q31" s="20">
        <v>0.3091303043634031</v>
      </c>
      <c r="R31" s="21">
        <v>3.0556921269606456</v>
      </c>
      <c r="S31" s="22" t="s">
        <v>11</v>
      </c>
      <c r="T31" s="148">
        <f>(G31-R31)/Fresh!N31</f>
        <v>0.3004778384193872</v>
      </c>
      <c r="U31" s="140">
        <v>0.25750698685155937</v>
      </c>
      <c r="V31" s="3" t="s">
        <v>79</v>
      </c>
      <c r="W31" s="24"/>
      <c r="X31" s="24"/>
      <c r="Y31" s="24"/>
      <c r="Z31" s="24"/>
      <c r="AA31" s="24"/>
      <c r="AB31" s="24"/>
      <c r="AC31" s="24"/>
      <c r="AD31" s="24"/>
    </row>
    <row r="32" spans="1:30" ht="12.75">
      <c r="A32" s="139"/>
      <c r="B32" s="279"/>
      <c r="C32" s="289"/>
      <c r="D32" s="283"/>
      <c r="E32" s="284"/>
      <c r="F32" s="25" t="s">
        <v>50</v>
      </c>
      <c r="G32" s="196">
        <v>3.4</v>
      </c>
      <c r="H32" s="154">
        <v>3.308641975308642</v>
      </c>
      <c r="I32" s="55"/>
      <c r="J32" s="166">
        <v>3.305391154632519</v>
      </c>
      <c r="K32" s="27" t="s">
        <v>12</v>
      </c>
      <c r="L32" s="149">
        <f>(G32-J32)/Seniors!L31</f>
        <v>0.12071771206323292</v>
      </c>
      <c r="M32" s="141" t="s">
        <v>12</v>
      </c>
      <c r="N32" s="27">
        <v>3.2617969661610267</v>
      </c>
      <c r="O32" s="27" t="s">
        <v>12</v>
      </c>
      <c r="P32" s="148">
        <f>(G32-N32)/Seniors!M31</f>
        <v>0.17235689468983123</v>
      </c>
      <c r="Q32" s="28" t="s">
        <v>12</v>
      </c>
      <c r="R32" s="26">
        <v>3.317809714389667</v>
      </c>
      <c r="S32" s="27" t="s">
        <v>12</v>
      </c>
      <c r="T32" s="148"/>
      <c r="U32" s="141" t="s">
        <v>12</v>
      </c>
      <c r="V32" s="3" t="s">
        <v>79</v>
      </c>
      <c r="W32" s="29"/>
      <c r="X32" s="29"/>
      <c r="Y32" s="29"/>
      <c r="Z32" s="29"/>
      <c r="AA32" s="29"/>
      <c r="AB32" s="29"/>
      <c r="AC32" s="29"/>
      <c r="AD32" s="29"/>
    </row>
    <row r="33" spans="1:30" ht="12.75">
      <c r="A33" s="139"/>
      <c r="B33" s="279" t="s">
        <v>81</v>
      </c>
      <c r="C33" s="288" t="s">
        <v>82</v>
      </c>
      <c r="D33" s="282" t="s">
        <v>83</v>
      </c>
      <c r="E33" s="282" t="s">
        <v>84</v>
      </c>
      <c r="F33" s="17" t="s">
        <v>49</v>
      </c>
      <c r="G33" s="195">
        <v>2.82</v>
      </c>
      <c r="H33" s="153">
        <v>2.81</v>
      </c>
      <c r="I33" s="54"/>
      <c r="J33" s="165">
        <v>2.6535504296698327</v>
      </c>
      <c r="K33" s="19" t="s">
        <v>13</v>
      </c>
      <c r="L33" s="148">
        <f>G33-J33</f>
        <v>0.16644957033016716</v>
      </c>
      <c r="M33" s="168">
        <v>0.1847330858179219</v>
      </c>
      <c r="N33" s="19">
        <v>2.6149238045191803</v>
      </c>
      <c r="O33" s="19" t="s">
        <v>13</v>
      </c>
      <c r="P33" s="148">
        <f>(G33-N33)/Fresh!M33</f>
        <v>0.23888274486285663</v>
      </c>
      <c r="Q33" s="20">
        <v>0.22723425761143434</v>
      </c>
      <c r="R33" s="21">
        <v>2.623362777947</v>
      </c>
      <c r="S33" s="22" t="s">
        <v>13</v>
      </c>
      <c r="T33" s="148">
        <f>(G33-R33)/Fresh!N33</f>
        <v>0.2282311070066534</v>
      </c>
      <c r="U33" s="140">
        <v>0.2166243977262948</v>
      </c>
      <c r="V33" s="3" t="s">
        <v>82</v>
      </c>
      <c r="W33" s="24"/>
      <c r="X33" s="24"/>
      <c r="Y33" s="24"/>
      <c r="Z33" s="24"/>
      <c r="AA33" s="24"/>
      <c r="AB33" s="24"/>
      <c r="AC33" s="24"/>
      <c r="AD33" s="24"/>
    </row>
    <row r="34" spans="1:30" ht="12.75">
      <c r="A34" s="139"/>
      <c r="B34" s="279"/>
      <c r="C34" s="289"/>
      <c r="D34" s="290"/>
      <c r="E34" s="284"/>
      <c r="F34" s="7" t="s">
        <v>50</v>
      </c>
      <c r="G34" s="197">
        <v>3.05</v>
      </c>
      <c r="H34" s="154">
        <v>2.884297520661157</v>
      </c>
      <c r="I34" s="55"/>
      <c r="J34" s="166">
        <v>2.883745963401507</v>
      </c>
      <c r="K34" s="27" t="s">
        <v>12</v>
      </c>
      <c r="L34" s="149">
        <f>(G34-J34)/Seniors!L33</f>
        <v>0.1948231560859125</v>
      </c>
      <c r="M34" s="141" t="s">
        <v>12</v>
      </c>
      <c r="N34" s="27">
        <v>2.861144831450182</v>
      </c>
      <c r="O34" s="27" t="s">
        <v>12</v>
      </c>
      <c r="P34" s="148">
        <f>(G34-N34)/Seniors!M33</f>
        <v>0.2208925338241089</v>
      </c>
      <c r="Q34" s="28" t="s">
        <v>12</v>
      </c>
      <c r="R34" s="26">
        <v>2.8717020803428825</v>
      </c>
      <c r="S34" s="27" t="s">
        <v>12</v>
      </c>
      <c r="T34" s="148">
        <f>(G34-R34)/Seniors!N33</f>
        <v>0.20677637702413823</v>
      </c>
      <c r="U34" s="141" t="s">
        <v>12</v>
      </c>
      <c r="V34" s="3" t="s">
        <v>82</v>
      </c>
      <c r="W34" s="29"/>
      <c r="X34" s="29"/>
      <c r="Y34" s="29"/>
      <c r="Z34" s="29"/>
      <c r="AA34" s="29"/>
      <c r="AB34" s="29"/>
      <c r="AC34" s="29"/>
      <c r="AD34" s="29"/>
    </row>
    <row r="35" spans="1:30" ht="12.75">
      <c r="A35" s="139"/>
      <c r="B35" s="279" t="s">
        <v>85</v>
      </c>
      <c r="C35" s="288" t="s">
        <v>2</v>
      </c>
      <c r="D35" s="282" t="s">
        <v>86</v>
      </c>
      <c r="E35" s="282" t="s">
        <v>84</v>
      </c>
      <c r="F35" s="191" t="s">
        <v>49</v>
      </c>
      <c r="G35" s="195">
        <v>2.34</v>
      </c>
      <c r="H35" s="153">
        <v>2.318407960199005</v>
      </c>
      <c r="I35" s="54"/>
      <c r="J35" s="165">
        <v>2.2570394662444873</v>
      </c>
      <c r="K35" s="19" t="s">
        <v>12</v>
      </c>
      <c r="L35" s="148">
        <f>G35-J35</f>
        <v>0.0829605337555126</v>
      </c>
      <c r="M35" s="168" t="s">
        <v>12</v>
      </c>
      <c r="N35" s="19">
        <v>2.1810729861804425</v>
      </c>
      <c r="O35" s="19" t="s">
        <v>14</v>
      </c>
      <c r="P35" s="148">
        <f>(G35-N35)/Fresh!M35</f>
        <v>0.17960716400551557</v>
      </c>
      <c r="Q35" s="20">
        <v>0.15520549093215102</v>
      </c>
      <c r="R35" s="21">
        <v>2.1648719789423305</v>
      </c>
      <c r="S35" s="22" t="s">
        <v>14</v>
      </c>
      <c r="T35" s="148">
        <f>(G35-R35)/Fresh!N35</f>
        <v>0.19718456949259855</v>
      </c>
      <c r="U35" s="140">
        <v>0.17287311409606765</v>
      </c>
      <c r="V35" s="3" t="s">
        <v>2</v>
      </c>
      <c r="W35" s="24"/>
      <c r="X35" s="24"/>
      <c r="Y35" s="24"/>
      <c r="Z35" s="24"/>
      <c r="AA35" s="24"/>
      <c r="AB35" s="24"/>
      <c r="AC35" s="24"/>
      <c r="AD35" s="24"/>
    </row>
    <row r="36" spans="1:30" ht="12.75">
      <c r="A36" s="139"/>
      <c r="B36" s="279"/>
      <c r="C36" s="289"/>
      <c r="D36" s="283"/>
      <c r="E36" s="284"/>
      <c r="F36" s="192" t="s">
        <v>50</v>
      </c>
      <c r="G36" s="196">
        <v>2.81</v>
      </c>
      <c r="H36" s="154">
        <v>2.5637860082304527</v>
      </c>
      <c r="I36" s="55"/>
      <c r="J36" s="166">
        <v>2.6140350877192984</v>
      </c>
      <c r="K36" s="27" t="s">
        <v>12</v>
      </c>
      <c r="L36" s="149">
        <f>(G36-J36)/Seniors!L35</f>
        <v>0.20391271474520134</v>
      </c>
      <c r="M36" s="141" t="s">
        <v>12</v>
      </c>
      <c r="N36" s="27">
        <v>2.514149621742785</v>
      </c>
      <c r="O36" s="27" t="s">
        <v>12</v>
      </c>
      <c r="P36" s="148">
        <f>(G36-N36)/Seniors!M35</f>
        <v>0.3089534738032706</v>
      </c>
      <c r="Q36" s="28" t="s">
        <v>12</v>
      </c>
      <c r="R36" s="26">
        <v>2.5342296805499394</v>
      </c>
      <c r="S36" s="27" t="s">
        <v>12</v>
      </c>
      <c r="T36" s="148">
        <f>(G36-R36)/Seniors!N35</f>
        <v>0.286903346123625</v>
      </c>
      <c r="U36" s="141" t="s">
        <v>12</v>
      </c>
      <c r="V36" s="3" t="s">
        <v>2</v>
      </c>
      <c r="W36" s="29"/>
      <c r="X36" s="29"/>
      <c r="Y36" s="29"/>
      <c r="Z36" s="29"/>
      <c r="AA36" s="29"/>
      <c r="AB36" s="29"/>
      <c r="AC36" s="29"/>
      <c r="AD36" s="29"/>
    </row>
    <row r="37" spans="1:30" ht="12.75">
      <c r="A37" s="139"/>
      <c r="B37" s="279" t="s">
        <v>87</v>
      </c>
      <c r="C37" s="288" t="s">
        <v>3</v>
      </c>
      <c r="D37" s="282" t="s">
        <v>88</v>
      </c>
      <c r="E37" s="282" t="s">
        <v>84</v>
      </c>
      <c r="F37" s="191" t="s">
        <v>49</v>
      </c>
      <c r="G37" s="195">
        <v>1.94</v>
      </c>
      <c r="H37" s="153">
        <v>1.9651741293532339</v>
      </c>
      <c r="I37" s="54"/>
      <c r="J37" s="165">
        <v>1.8904589645037304</v>
      </c>
      <c r="K37" s="19" t="s">
        <v>12</v>
      </c>
      <c r="L37" s="148">
        <f>G37-J37</f>
        <v>0.049541035496269537</v>
      </c>
      <c r="M37" s="168" t="s">
        <v>12</v>
      </c>
      <c r="N37" s="19">
        <v>1.823078135673375</v>
      </c>
      <c r="O37" s="19" t="s">
        <v>14</v>
      </c>
      <c r="P37" s="148">
        <f>(G37-N37)/Fresh!M37</f>
        <v>0.1368299278977817</v>
      </c>
      <c r="Q37" s="20">
        <v>0.16629040840012727</v>
      </c>
      <c r="R37" s="21">
        <v>1.8571490741345171</v>
      </c>
      <c r="S37" s="22" t="s">
        <v>12</v>
      </c>
      <c r="T37" s="148"/>
      <c r="U37" s="140" t="s">
        <v>12</v>
      </c>
      <c r="V37" s="3" t="s">
        <v>3</v>
      </c>
      <c r="W37" s="24"/>
      <c r="X37" s="24"/>
      <c r="Y37" s="24"/>
      <c r="Z37" s="24"/>
      <c r="AA37" s="24"/>
      <c r="AB37" s="24"/>
      <c r="AC37" s="24"/>
      <c r="AD37" s="24"/>
    </row>
    <row r="38" spans="1:30" ht="12.75">
      <c r="A38" s="139"/>
      <c r="B38" s="279"/>
      <c r="C38" s="289"/>
      <c r="D38" s="283"/>
      <c r="E38" s="284"/>
      <c r="F38" s="192" t="s">
        <v>50</v>
      </c>
      <c r="G38" s="196">
        <v>2.34</v>
      </c>
      <c r="H38" s="154">
        <v>2.111111111111111</v>
      </c>
      <c r="I38" s="55"/>
      <c r="J38" s="166">
        <v>2.2115798536375375</v>
      </c>
      <c r="K38" s="27" t="s">
        <v>12</v>
      </c>
      <c r="L38" s="149">
        <f>(G38-J38)/Seniors!L37</f>
        <v>0.14204570995481708</v>
      </c>
      <c r="M38" s="141" t="s">
        <v>12</v>
      </c>
      <c r="N38" s="27">
        <v>2.1297039873004016</v>
      </c>
      <c r="O38" s="27" t="s">
        <v>12</v>
      </c>
      <c r="P38" s="148">
        <f>(G38-N38)/Seniors!M37</f>
        <v>0.2324201568012574</v>
      </c>
      <c r="Q38" s="28" t="s">
        <v>12</v>
      </c>
      <c r="R38" s="26">
        <v>2.158943878376193</v>
      </c>
      <c r="S38" s="27" t="s">
        <v>12</v>
      </c>
      <c r="T38" s="148">
        <f>(G38-R38)/Seniors!N37</f>
        <v>0.19816592691377954</v>
      </c>
      <c r="U38" s="141" t="s">
        <v>12</v>
      </c>
      <c r="V38" s="3" t="s">
        <v>3</v>
      </c>
      <c r="W38" s="29"/>
      <c r="X38" s="29"/>
      <c r="Y38" s="29"/>
      <c r="Z38" s="29"/>
      <c r="AA38" s="29"/>
      <c r="AB38" s="29"/>
      <c r="AC38" s="29"/>
      <c r="AD38" s="29"/>
    </row>
    <row r="39" spans="1:30" ht="30" customHeight="1">
      <c r="A39" s="139"/>
      <c r="B39" s="279" t="s">
        <v>89</v>
      </c>
      <c r="C39" s="291" t="s">
        <v>261</v>
      </c>
      <c r="D39" s="282" t="s">
        <v>90</v>
      </c>
      <c r="E39" s="282" t="s">
        <v>84</v>
      </c>
      <c r="F39" s="191" t="s">
        <v>49</v>
      </c>
      <c r="G39" s="195">
        <v>2.89</v>
      </c>
      <c r="H39" s="153">
        <v>2.9054726368159205</v>
      </c>
      <c r="I39" s="54"/>
      <c r="J39" s="165">
        <v>2.8089361215861044</v>
      </c>
      <c r="K39" s="19" t="s">
        <v>12</v>
      </c>
      <c r="L39" s="148">
        <f>G39-J39</f>
        <v>0.08106387841389573</v>
      </c>
      <c r="M39" s="168" t="s">
        <v>12</v>
      </c>
      <c r="N39" s="19">
        <v>2.731422505307856</v>
      </c>
      <c r="O39" s="19" t="s">
        <v>13</v>
      </c>
      <c r="P39" s="148">
        <f>(G39-N39)/Fresh!M39</f>
        <v>0.1973072609622448</v>
      </c>
      <c r="Q39" s="20">
        <v>0.21655881740749913</v>
      </c>
      <c r="R39" s="21">
        <v>2.761343909995825</v>
      </c>
      <c r="S39" s="22" t="s">
        <v>13</v>
      </c>
      <c r="T39" s="148">
        <f>(G39-R39)/Fresh!N39</f>
        <v>0.1611973634584548</v>
      </c>
      <c r="U39" s="140">
        <v>0.1805835290134289</v>
      </c>
      <c r="V39" s="3" t="s">
        <v>261</v>
      </c>
      <c r="W39" s="24"/>
      <c r="X39" s="24"/>
      <c r="Y39" s="24"/>
      <c r="Z39" s="24"/>
      <c r="AA39" s="24"/>
      <c r="AB39" s="24"/>
      <c r="AC39" s="24"/>
      <c r="AD39" s="24"/>
    </row>
    <row r="40" spans="1:30" ht="17.25" customHeight="1">
      <c r="A40" s="139"/>
      <c r="B40" s="279"/>
      <c r="C40" s="292"/>
      <c r="D40" s="283"/>
      <c r="E40" s="284"/>
      <c r="F40" s="192" t="s">
        <v>50</v>
      </c>
      <c r="G40" s="196">
        <v>2.9</v>
      </c>
      <c r="H40" s="154">
        <v>3.0246913580246915</v>
      </c>
      <c r="I40" s="55"/>
      <c r="J40" s="166">
        <v>2.9818398011025833</v>
      </c>
      <c r="K40" s="27" t="s">
        <v>12</v>
      </c>
      <c r="L40" s="149">
        <f>(G40-J40)/Seniors!L39</f>
        <v>-0.10882913695023272</v>
      </c>
      <c r="M40" s="141" t="s">
        <v>12</v>
      </c>
      <c r="N40" s="27">
        <v>2.932311442366287</v>
      </c>
      <c r="O40" s="27" t="s">
        <v>12</v>
      </c>
      <c r="P40" s="148"/>
      <c r="Q40" s="28" t="s">
        <v>12</v>
      </c>
      <c r="R40" s="26">
        <v>2.940944721985297</v>
      </c>
      <c r="S40" s="27" t="s">
        <v>12</v>
      </c>
      <c r="T40" s="148"/>
      <c r="U40" s="141" t="s">
        <v>12</v>
      </c>
      <c r="V40" s="3" t="s">
        <v>261</v>
      </c>
      <c r="W40" s="29"/>
      <c r="X40" s="29"/>
      <c r="Y40" s="29"/>
      <c r="Z40" s="29"/>
      <c r="AA40" s="29"/>
      <c r="AB40" s="29"/>
      <c r="AC40" s="29"/>
      <c r="AD40" s="29"/>
    </row>
    <row r="41" spans="1:30" ht="12.75">
      <c r="A41" s="139"/>
      <c r="B41" s="279" t="s">
        <v>91</v>
      </c>
      <c r="C41" s="288" t="s">
        <v>92</v>
      </c>
      <c r="D41" s="282" t="s">
        <v>93</v>
      </c>
      <c r="E41" s="282" t="s">
        <v>94</v>
      </c>
      <c r="F41" s="191" t="s">
        <v>49</v>
      </c>
      <c r="G41" s="195">
        <v>2.82</v>
      </c>
      <c r="H41" s="153">
        <v>2.81592039800995</v>
      </c>
      <c r="I41" s="54"/>
      <c r="J41" s="165">
        <v>2.656721536351166</v>
      </c>
      <c r="K41" s="19" t="s">
        <v>13</v>
      </c>
      <c r="L41" s="148">
        <f>G41-J41</f>
        <v>0.16327846364883403</v>
      </c>
      <c r="M41" s="168">
        <v>0.19129343067638988</v>
      </c>
      <c r="N41" s="19">
        <v>2.6370248460394987</v>
      </c>
      <c r="O41" s="19" t="s">
        <v>13</v>
      </c>
      <c r="P41" s="148">
        <f>(G41-N41)/Fresh!M41</f>
        <v>0.22158275752973167</v>
      </c>
      <c r="Q41" s="20">
        <v>0.2166423629514921</v>
      </c>
      <c r="R41" s="21">
        <v>2.6327642651550107</v>
      </c>
      <c r="S41" s="22" t="s">
        <v>11</v>
      </c>
      <c r="T41" s="148">
        <f>(G41-R41)/Fresh!N41</f>
        <v>0.2232588657804628</v>
      </c>
      <c r="U41" s="140">
        <v>0.2183943706888166</v>
      </c>
      <c r="V41" s="3" t="s">
        <v>92</v>
      </c>
      <c r="W41" s="24"/>
      <c r="X41" s="24"/>
      <c r="Y41" s="24"/>
      <c r="Z41" s="24"/>
      <c r="AA41" s="24"/>
      <c r="AB41" s="24"/>
      <c r="AC41" s="24"/>
      <c r="AD41" s="24"/>
    </row>
    <row r="42" spans="1:30" ht="12.75">
      <c r="A42" s="139"/>
      <c r="B42" s="279"/>
      <c r="C42" s="289"/>
      <c r="D42" s="283"/>
      <c r="E42" s="284"/>
      <c r="F42" s="192" t="s">
        <v>50</v>
      </c>
      <c r="G42" s="196">
        <v>2.87</v>
      </c>
      <c r="H42" s="154">
        <v>2.925925925925926</v>
      </c>
      <c r="I42" s="55"/>
      <c r="J42" s="166">
        <v>2.7852972972972974</v>
      </c>
      <c r="K42" s="27" t="s">
        <v>13</v>
      </c>
      <c r="L42" s="149">
        <f>(G42-J42)/Seniors!L41</f>
        <v>0.10168533432037154</v>
      </c>
      <c r="M42" s="141">
        <v>0.16882423654542006</v>
      </c>
      <c r="N42" s="27">
        <v>2.7765693122685295</v>
      </c>
      <c r="O42" s="27" t="s">
        <v>13</v>
      </c>
      <c r="P42" s="148">
        <f>(G42-N42)/Seniors!M41</f>
        <v>0.11190312215390548</v>
      </c>
      <c r="Q42" s="28">
        <v>0.17888631442630015</v>
      </c>
      <c r="R42" s="26">
        <v>2.758379718035185</v>
      </c>
      <c r="S42" s="27" t="s">
        <v>13</v>
      </c>
      <c r="T42" s="148">
        <f>(G42-R42)/Seniors!N41</f>
        <v>0.1323469904004375</v>
      </c>
      <c r="U42" s="141">
        <v>0.19865777058631107</v>
      </c>
      <c r="V42" s="3" t="s">
        <v>92</v>
      </c>
      <c r="W42" s="29"/>
      <c r="X42" s="29"/>
      <c r="Y42" s="29"/>
      <c r="Z42" s="29"/>
      <c r="AA42" s="29"/>
      <c r="AB42" s="29"/>
      <c r="AC42" s="29"/>
      <c r="AD42" s="29"/>
    </row>
    <row r="43" spans="1:30" ht="12.75">
      <c r="A43" s="139"/>
      <c r="B43" s="279" t="s">
        <v>95</v>
      </c>
      <c r="C43" s="288" t="s">
        <v>96</v>
      </c>
      <c r="D43" s="282" t="s">
        <v>97</v>
      </c>
      <c r="E43" s="282" t="s">
        <v>84</v>
      </c>
      <c r="F43" s="191" t="s">
        <v>49</v>
      </c>
      <c r="G43" s="195">
        <v>1.99</v>
      </c>
      <c r="H43" s="153">
        <v>1.935323383084577</v>
      </c>
      <c r="I43" s="54"/>
      <c r="J43" s="165">
        <v>1.7205899165428147</v>
      </c>
      <c r="K43" s="19" t="s">
        <v>11</v>
      </c>
      <c r="L43" s="148">
        <f>G43-J43</f>
        <v>0.2694100834571853</v>
      </c>
      <c r="M43" s="168">
        <v>0.24664736141482815</v>
      </c>
      <c r="N43" s="19">
        <v>1.6158093114614853</v>
      </c>
      <c r="O43" s="19" t="s">
        <v>11</v>
      </c>
      <c r="P43" s="148">
        <f>(G43-N43)/Fresh!M43</f>
        <v>0.4481379886775038</v>
      </c>
      <c r="Q43" s="20">
        <v>0.38265621726339233</v>
      </c>
      <c r="R43" s="21">
        <v>1.6312331055095268</v>
      </c>
      <c r="S43" s="22" t="s">
        <v>11</v>
      </c>
      <c r="T43" s="148">
        <f>(G43-R43)/Fresh!N43</f>
        <v>0.4287095962736607</v>
      </c>
      <c r="U43" s="140">
        <v>0.3633736059038942</v>
      </c>
      <c r="V43" s="3" t="s">
        <v>96</v>
      </c>
      <c r="W43" s="24"/>
      <c r="X43" s="24"/>
      <c r="Y43" s="24"/>
      <c r="Z43" s="24"/>
      <c r="AA43" s="24"/>
      <c r="AB43" s="24"/>
      <c r="AC43" s="24"/>
      <c r="AD43" s="24"/>
    </row>
    <row r="44" spans="1:30" ht="12.75">
      <c r="A44" s="139"/>
      <c r="B44" s="279"/>
      <c r="C44" s="289"/>
      <c r="D44" s="283"/>
      <c r="E44" s="284"/>
      <c r="F44" s="192" t="s">
        <v>50</v>
      </c>
      <c r="G44" s="196">
        <v>2.2</v>
      </c>
      <c r="H44" s="154">
        <v>1.757201646090535</v>
      </c>
      <c r="I44" s="55"/>
      <c r="J44" s="166">
        <v>1.9956752081306086</v>
      </c>
      <c r="K44" s="27" t="s">
        <v>11</v>
      </c>
      <c r="L44" s="149">
        <f>(G44-J44)/Seniors!L43</f>
        <v>0.20758461525161934</v>
      </c>
      <c r="M44" s="141">
        <v>-0.2422781991889433</v>
      </c>
      <c r="N44" s="27">
        <v>1.8976654790924432</v>
      </c>
      <c r="O44" s="27" t="s">
        <v>14</v>
      </c>
      <c r="P44" s="148">
        <f>(G44-N44)/Seniors!M43</f>
        <v>0.31240764195636955</v>
      </c>
      <c r="Q44" s="28">
        <v>-0.1451437788729952</v>
      </c>
      <c r="R44" s="26">
        <v>1.9334782255443614</v>
      </c>
      <c r="S44" s="27" t="s">
        <v>13</v>
      </c>
      <c r="T44" s="148">
        <f>(G44-R44)/Seniors!N43</f>
        <v>0.27347571204601145</v>
      </c>
      <c r="U44" s="141">
        <v>-0.18087588971532365</v>
      </c>
      <c r="V44" s="3" t="s">
        <v>96</v>
      </c>
      <c r="W44" s="29"/>
      <c r="X44" s="29"/>
      <c r="Y44" s="29"/>
      <c r="Z44" s="29"/>
      <c r="AA44" s="29"/>
      <c r="AB44" s="29"/>
      <c r="AC44" s="29"/>
      <c r="AD44" s="29"/>
    </row>
    <row r="45" spans="1:30" ht="12.75">
      <c r="A45" s="139"/>
      <c r="B45" s="279" t="s">
        <v>98</v>
      </c>
      <c r="C45" s="288" t="s">
        <v>217</v>
      </c>
      <c r="D45" s="282" t="s">
        <v>99</v>
      </c>
      <c r="E45" s="282" t="s">
        <v>48</v>
      </c>
      <c r="F45" s="191" t="s">
        <v>49</v>
      </c>
      <c r="G45" s="195">
        <v>2.82</v>
      </c>
      <c r="H45" s="153">
        <v>2.845771144278607</v>
      </c>
      <c r="I45" s="54"/>
      <c r="J45" s="165">
        <v>2.7439679817038307</v>
      </c>
      <c r="K45" s="19" t="s">
        <v>12</v>
      </c>
      <c r="L45" s="148">
        <f>G45-J45</f>
        <v>0.07603201829616912</v>
      </c>
      <c r="M45" s="168" t="s">
        <v>12</v>
      </c>
      <c r="N45" s="19">
        <v>2.685800764655905</v>
      </c>
      <c r="O45" s="19" t="s">
        <v>13</v>
      </c>
      <c r="P45" s="148">
        <f>(G45-N45)/Fresh!M45</f>
        <v>0.15609900699541882</v>
      </c>
      <c r="Q45" s="20">
        <v>0.18607570560112544</v>
      </c>
      <c r="R45" s="21">
        <v>2.7271328732802953</v>
      </c>
      <c r="S45" s="22" t="s">
        <v>12</v>
      </c>
      <c r="T45" s="148">
        <f>(G45-R45)/Fresh!N45</f>
        <v>0.10808216121361475</v>
      </c>
      <c r="U45" s="140" t="s">
        <v>12</v>
      </c>
      <c r="V45" s="3" t="s">
        <v>217</v>
      </c>
      <c r="W45" s="24"/>
      <c r="X45" s="24"/>
      <c r="Y45" s="24"/>
      <c r="Z45" s="24"/>
      <c r="AA45" s="24"/>
      <c r="AB45" s="24"/>
      <c r="AC45" s="24"/>
      <c r="AD45" s="24"/>
    </row>
    <row r="46" spans="1:30" ht="12.75">
      <c r="A46" s="139"/>
      <c r="B46" s="279"/>
      <c r="C46" s="289"/>
      <c r="D46" s="283"/>
      <c r="E46" s="284"/>
      <c r="F46" s="192" t="s">
        <v>50</v>
      </c>
      <c r="G46" s="196">
        <v>2.99</v>
      </c>
      <c r="H46" s="154">
        <v>2.9300411522633745</v>
      </c>
      <c r="I46" s="55"/>
      <c r="J46" s="166">
        <v>2.8849605362741917</v>
      </c>
      <c r="K46" s="27" t="s">
        <v>12</v>
      </c>
      <c r="L46" s="149">
        <f>(G46-J46)/Seniors!L45</f>
        <v>0.12595544895846775</v>
      </c>
      <c r="M46" s="141" t="s">
        <v>12</v>
      </c>
      <c r="N46" s="27">
        <v>2.8600693793362084</v>
      </c>
      <c r="O46" s="27" t="s">
        <v>12</v>
      </c>
      <c r="P46" s="148">
        <f>(G46-N46)/Seniors!M45</f>
        <v>0.15504981722466538</v>
      </c>
      <c r="Q46" s="28" t="s">
        <v>12</v>
      </c>
      <c r="R46" s="26">
        <v>2.8830852338498407</v>
      </c>
      <c r="S46" s="27" t="s">
        <v>12</v>
      </c>
      <c r="T46" s="148">
        <f>(G46-R46)/Seniors!N45</f>
        <v>0.1275105787426299</v>
      </c>
      <c r="U46" s="141" t="s">
        <v>12</v>
      </c>
      <c r="V46" s="3" t="s">
        <v>217</v>
      </c>
      <c r="W46" s="29"/>
      <c r="X46" s="29"/>
      <c r="Y46" s="29"/>
      <c r="Z46" s="29"/>
      <c r="AA46" s="29"/>
      <c r="AB46" s="29"/>
      <c r="AC46" s="29"/>
      <c r="AD46" s="29"/>
    </row>
    <row r="47" spans="1:30" ht="12.75">
      <c r="A47" s="139"/>
      <c r="B47" s="279" t="s">
        <v>100</v>
      </c>
      <c r="C47" s="288" t="s">
        <v>101</v>
      </c>
      <c r="D47" s="282" t="s">
        <v>102</v>
      </c>
      <c r="E47" s="282" t="s">
        <v>77</v>
      </c>
      <c r="F47" s="191" t="s">
        <v>49</v>
      </c>
      <c r="G47" s="195">
        <v>2.77</v>
      </c>
      <c r="H47" s="153">
        <v>2.7611940298507465</v>
      </c>
      <c r="I47" s="54"/>
      <c r="J47" s="165">
        <v>2.564730100640439</v>
      </c>
      <c r="K47" s="19" t="s">
        <v>13</v>
      </c>
      <c r="L47" s="148">
        <f>G47-J47</f>
        <v>0.20526989935956097</v>
      </c>
      <c r="M47" s="168">
        <v>0.19401224058979472</v>
      </c>
      <c r="N47" s="19">
        <v>2.5215636286381984</v>
      </c>
      <c r="O47" s="19" t="s">
        <v>11</v>
      </c>
      <c r="P47" s="148">
        <f>(G47-N47)/Fresh!M47</f>
        <v>0.2451557749155081</v>
      </c>
      <c r="Q47" s="20">
        <v>0.2364660873951605</v>
      </c>
      <c r="R47" s="21">
        <v>2.5982237073513894</v>
      </c>
      <c r="S47" s="22" t="s">
        <v>14</v>
      </c>
      <c r="T47" s="148">
        <f>(G47-R47)/Fresh!N47</f>
        <v>0.1689867654113256</v>
      </c>
      <c r="U47" s="140">
        <v>0.16032379807813765</v>
      </c>
      <c r="V47" s="3" t="s">
        <v>101</v>
      </c>
      <c r="W47" s="24"/>
      <c r="X47" s="24"/>
      <c r="Y47" s="24"/>
      <c r="Z47" s="24"/>
      <c r="AA47" s="24"/>
      <c r="AB47" s="24"/>
      <c r="AC47" s="24"/>
      <c r="AD47" s="24"/>
    </row>
    <row r="48" spans="1:30" ht="12.75">
      <c r="A48" s="139" t="s">
        <v>284</v>
      </c>
      <c r="B48" s="279"/>
      <c r="C48" s="289"/>
      <c r="D48" s="283"/>
      <c r="E48" s="284"/>
      <c r="F48" s="192" t="s">
        <v>50</v>
      </c>
      <c r="G48" s="196">
        <v>2.95</v>
      </c>
      <c r="H48" s="154">
        <v>2.8724279835390947</v>
      </c>
      <c r="I48" s="55"/>
      <c r="J48" s="166">
        <v>2.6015151515151516</v>
      </c>
      <c r="K48" s="27" t="s">
        <v>11</v>
      </c>
      <c r="L48" s="171">
        <f>(G48-J48)/Seniors!L47</f>
        <v>0.3549644141720438</v>
      </c>
      <c r="M48" s="141">
        <v>0.2759500596056741</v>
      </c>
      <c r="N48" s="27">
        <v>2.600243982545864</v>
      </c>
      <c r="O48" s="27" t="s">
        <v>11</v>
      </c>
      <c r="P48" s="148">
        <f>(G48-N48)/Seniors!M47</f>
        <v>0.3541871542183048</v>
      </c>
      <c r="Q48" s="28">
        <v>0.27563236063032476</v>
      </c>
      <c r="R48" s="26">
        <v>2.651678998292544</v>
      </c>
      <c r="S48" s="27" t="s">
        <v>11</v>
      </c>
      <c r="T48" s="148">
        <f>(G48-R48)/Seniors!N47</f>
        <v>0.30148710382713007</v>
      </c>
      <c r="U48" s="141">
        <v>0.22309181000948955</v>
      </c>
      <c r="V48" s="3" t="s">
        <v>101</v>
      </c>
      <c r="W48" s="29"/>
      <c r="X48" s="29"/>
      <c r="Y48" s="29"/>
      <c r="Z48" s="29"/>
      <c r="AA48" s="29"/>
      <c r="AB48" s="29"/>
      <c r="AC48" s="29"/>
      <c r="AD48" s="29"/>
    </row>
    <row r="49" spans="1:31" ht="12.75">
      <c r="A49" s="139"/>
      <c r="B49" s="279" t="s">
        <v>103</v>
      </c>
      <c r="C49" s="288" t="s">
        <v>104</v>
      </c>
      <c r="D49" s="282" t="s">
        <v>32</v>
      </c>
      <c r="E49" s="282" t="s">
        <v>77</v>
      </c>
      <c r="F49" s="191" t="s">
        <v>49</v>
      </c>
      <c r="G49" s="195">
        <v>2.86</v>
      </c>
      <c r="H49" s="153">
        <v>2.8308457711442787</v>
      </c>
      <c r="I49" s="54"/>
      <c r="J49" s="165">
        <v>2.746483704974271</v>
      </c>
      <c r="K49" s="19" t="s">
        <v>12</v>
      </c>
      <c r="L49" s="148">
        <f>G49-J49</f>
        <v>0.11351629502572891</v>
      </c>
      <c r="M49" s="168" t="s">
        <v>12</v>
      </c>
      <c r="N49" s="19">
        <v>2.702989750942595</v>
      </c>
      <c r="O49" s="19" t="s">
        <v>12</v>
      </c>
      <c r="P49" s="148">
        <f>(G49-N49)/Fresh!M49</f>
        <v>0.16155343466280678</v>
      </c>
      <c r="Q49" s="20" t="s">
        <v>12</v>
      </c>
      <c r="R49" s="21">
        <v>2.7729960217157177</v>
      </c>
      <c r="S49" s="22" t="s">
        <v>12</v>
      </c>
      <c r="T49" s="148"/>
      <c r="U49" s="140" t="s">
        <v>12</v>
      </c>
      <c r="V49" s="3" t="s">
        <v>104</v>
      </c>
      <c r="W49" s="24"/>
      <c r="X49" s="24"/>
      <c r="Y49" s="24"/>
      <c r="Z49" s="24"/>
      <c r="AA49" s="24"/>
      <c r="AB49" s="24"/>
      <c r="AC49" s="24"/>
      <c r="AD49" s="24"/>
      <c r="AE49" s="3"/>
    </row>
    <row r="50" spans="1:31" ht="12.75">
      <c r="A50" s="142" t="s">
        <v>284</v>
      </c>
      <c r="B50" s="293"/>
      <c r="C50" s="294"/>
      <c r="D50" s="295"/>
      <c r="E50" s="296"/>
      <c r="F50" s="193" t="s">
        <v>50</v>
      </c>
      <c r="G50" s="198">
        <v>3.04</v>
      </c>
      <c r="H50" s="155">
        <v>2.847736625514403</v>
      </c>
      <c r="I50" s="143"/>
      <c r="J50" s="167">
        <v>2.730727587700303</v>
      </c>
      <c r="K50" s="145" t="s">
        <v>14</v>
      </c>
      <c r="L50" s="172">
        <f>(G50-J50)/Seniors!L49</f>
        <v>0.3265558174210564</v>
      </c>
      <c r="M50" s="147">
        <v>0.1235479805809767</v>
      </c>
      <c r="N50" s="145">
        <v>2.7085797427954565</v>
      </c>
      <c r="O50" s="145" t="s">
        <v>14</v>
      </c>
      <c r="P50" s="151">
        <f>(G50-N50)/Seniors!M49</f>
        <v>0.34788949225560667</v>
      </c>
      <c r="Q50" s="146">
        <v>0.14607199234381527</v>
      </c>
      <c r="R50" s="144">
        <v>2.756737530994675</v>
      </c>
      <c r="S50" s="145" t="s">
        <v>12</v>
      </c>
      <c r="T50" s="151">
        <f>(G50-R50)/Seniors!N49</f>
        <v>0.29737683810405846</v>
      </c>
      <c r="U50" s="147" t="s">
        <v>12</v>
      </c>
      <c r="V50" s="3" t="s">
        <v>104</v>
      </c>
      <c r="W50" s="29"/>
      <c r="X50" s="29"/>
      <c r="Y50" s="29"/>
      <c r="Z50" s="29"/>
      <c r="AA50" s="29"/>
      <c r="AB50" s="29"/>
      <c r="AC50" s="29"/>
      <c r="AD50" s="29"/>
      <c r="AE50" s="3"/>
    </row>
    <row r="51" spans="1:31" ht="22.5" customHeight="1">
      <c r="A51" s="1" t="s">
        <v>105</v>
      </c>
      <c r="B51" s="14" t="s">
        <v>106</v>
      </c>
      <c r="C51" s="14"/>
      <c r="D51" s="7"/>
      <c r="E51" s="7"/>
      <c r="F51" s="8"/>
      <c r="G51" s="8"/>
      <c r="H51" s="297" t="s">
        <v>219</v>
      </c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32"/>
      <c r="W51" s="33"/>
      <c r="X51" s="33"/>
      <c r="Y51" s="33"/>
      <c r="Z51" s="33"/>
      <c r="AA51" s="33"/>
      <c r="AB51" s="33"/>
      <c r="AC51" s="33"/>
      <c r="AD51" s="34"/>
      <c r="AE51" s="33"/>
    </row>
    <row r="52" spans="1:31" ht="12.75">
      <c r="A52" s="1"/>
      <c r="B52" s="279" t="s">
        <v>45</v>
      </c>
      <c r="C52" s="286" t="s">
        <v>205</v>
      </c>
      <c r="D52" s="282" t="s">
        <v>33</v>
      </c>
      <c r="E52" s="298"/>
      <c r="F52" s="191" t="s">
        <v>49</v>
      </c>
      <c r="G52" s="199">
        <v>2.82</v>
      </c>
      <c r="H52" s="200">
        <v>2.8059701492537314</v>
      </c>
      <c r="I52" s="201"/>
      <c r="J52" s="202">
        <v>2.8567318757192175</v>
      </c>
      <c r="K52" s="203" t="s">
        <v>12</v>
      </c>
      <c r="L52" s="204">
        <f>($G52-$J52)/Fresh!L51</f>
        <v>-0.04155018224979908</v>
      </c>
      <c r="M52" s="205" t="s">
        <v>12</v>
      </c>
      <c r="N52" s="203">
        <v>2.8973359671133414</v>
      </c>
      <c r="O52" s="203" t="s">
        <v>12</v>
      </c>
      <c r="P52" s="204"/>
      <c r="Q52" s="203" t="s">
        <v>12</v>
      </c>
      <c r="R52" s="202">
        <v>2.8522237211668178</v>
      </c>
      <c r="S52" s="206" t="s">
        <v>12</v>
      </c>
      <c r="T52" s="204"/>
      <c r="U52" s="205" t="s">
        <v>12</v>
      </c>
      <c r="V52" s="3" t="s">
        <v>287</v>
      </c>
      <c r="W52" s="24"/>
      <c r="X52" s="24"/>
      <c r="Y52" s="24"/>
      <c r="Z52" s="24"/>
      <c r="AA52" s="24"/>
      <c r="AB52" s="24"/>
      <c r="AC52" s="24"/>
      <c r="AD52" s="24"/>
      <c r="AE52" s="3"/>
    </row>
    <row r="53" spans="1:31" ht="12.75">
      <c r="A53" s="1"/>
      <c r="B53" s="279"/>
      <c r="C53" s="289"/>
      <c r="D53" s="283"/>
      <c r="E53" s="299"/>
      <c r="F53" s="192" t="s">
        <v>50</v>
      </c>
      <c r="G53" s="207">
        <v>2.7</v>
      </c>
      <c r="H53" s="154">
        <v>2.6115702479338845</v>
      </c>
      <c r="I53" s="55"/>
      <c r="J53" s="166">
        <v>2.6898871527777777</v>
      </c>
      <c r="K53" s="27" t="s">
        <v>12</v>
      </c>
      <c r="L53" s="149">
        <f>($G53-$J53)/Seniors!L51</f>
        <v>0.010983693562221687</v>
      </c>
      <c r="M53" s="141" t="s">
        <v>12</v>
      </c>
      <c r="N53" s="27">
        <v>2.7515992474129822</v>
      </c>
      <c r="O53" s="27" t="s">
        <v>14</v>
      </c>
      <c r="P53" s="149"/>
      <c r="Q53" s="27">
        <v>-0.1530602523162959</v>
      </c>
      <c r="R53" s="166">
        <v>2.701999307069925</v>
      </c>
      <c r="S53" s="27" t="s">
        <v>12</v>
      </c>
      <c r="T53" s="149"/>
      <c r="U53" s="141" t="s">
        <v>12</v>
      </c>
      <c r="V53" s="3" t="s">
        <v>287</v>
      </c>
      <c r="W53" s="29"/>
      <c r="X53" s="29"/>
      <c r="Y53" s="29"/>
      <c r="Z53" s="29"/>
      <c r="AA53" s="29"/>
      <c r="AB53" s="29"/>
      <c r="AC53" s="29"/>
      <c r="AD53" s="29"/>
      <c r="AE53" s="3"/>
    </row>
    <row r="54" spans="1:31" ht="12.75">
      <c r="A54" s="16"/>
      <c r="B54" s="279" t="s">
        <v>51</v>
      </c>
      <c r="C54" s="291" t="s">
        <v>206</v>
      </c>
      <c r="D54" s="282" t="s">
        <v>34</v>
      </c>
      <c r="E54" s="282" t="s">
        <v>94</v>
      </c>
      <c r="F54" s="191" t="s">
        <v>49</v>
      </c>
      <c r="G54" s="208">
        <v>3.06</v>
      </c>
      <c r="H54" s="153">
        <v>3.0696517412935322</v>
      </c>
      <c r="I54" s="54"/>
      <c r="J54" s="165">
        <v>3.1028887098630453</v>
      </c>
      <c r="K54" s="19" t="s">
        <v>12</v>
      </c>
      <c r="L54" s="148">
        <f>(G54-J54)/Fresh!L53</f>
        <v>-0.055005101565110334</v>
      </c>
      <c r="M54" s="168" t="s">
        <v>12</v>
      </c>
      <c r="N54" s="19">
        <v>3.0354147748517706</v>
      </c>
      <c r="O54" s="19" t="s">
        <v>12</v>
      </c>
      <c r="P54" s="148"/>
      <c r="Q54" s="19" t="s">
        <v>12</v>
      </c>
      <c r="R54" s="169">
        <v>3.0865033525858063</v>
      </c>
      <c r="S54" s="22" t="s">
        <v>12</v>
      </c>
      <c r="T54" s="148"/>
      <c r="U54" s="140" t="s">
        <v>12</v>
      </c>
      <c r="V54" s="3" t="s">
        <v>288</v>
      </c>
      <c r="W54" s="24"/>
      <c r="X54" s="24"/>
      <c r="Y54" s="24"/>
      <c r="Z54" s="24"/>
      <c r="AA54" s="24"/>
      <c r="AB54" s="24"/>
      <c r="AC54" s="24"/>
      <c r="AD54" s="24"/>
      <c r="AE54" s="3"/>
    </row>
    <row r="55" spans="1:31" ht="12.75">
      <c r="A55" s="16"/>
      <c r="B55" s="279"/>
      <c r="C55" s="289"/>
      <c r="D55" s="283"/>
      <c r="E55" s="299"/>
      <c r="F55" s="192" t="s">
        <v>50</v>
      </c>
      <c r="G55" s="207">
        <v>3.34</v>
      </c>
      <c r="H55" s="154">
        <v>3.2975206611570247</v>
      </c>
      <c r="I55" s="55"/>
      <c r="J55" s="166">
        <v>3.2535807291666665</v>
      </c>
      <c r="K55" s="27" t="s">
        <v>12</v>
      </c>
      <c r="L55" s="149">
        <f>(G55-J55)/Seniors!L53</f>
        <v>0.1174804229675518</v>
      </c>
      <c r="M55" s="141" t="s">
        <v>12</v>
      </c>
      <c r="N55" s="27">
        <v>3.215575620767494</v>
      </c>
      <c r="O55" s="27" t="s">
        <v>12</v>
      </c>
      <c r="P55" s="149">
        <f>($G55-$N55)/Seniors!M53</f>
        <v>0.16594521533333245</v>
      </c>
      <c r="Q55" s="27" t="s">
        <v>12</v>
      </c>
      <c r="R55" s="166">
        <v>3.242351982064608</v>
      </c>
      <c r="S55" s="27" t="s">
        <v>12</v>
      </c>
      <c r="T55" s="149">
        <f>($G55-$R55)/Seniors!N53</f>
        <v>0.13142529008977405</v>
      </c>
      <c r="U55" s="141" t="s">
        <v>12</v>
      </c>
      <c r="V55" s="3" t="s">
        <v>288</v>
      </c>
      <c r="W55" s="29"/>
      <c r="X55" s="29"/>
      <c r="Y55" s="29"/>
      <c r="Z55" s="29"/>
      <c r="AA55" s="29"/>
      <c r="AB55" s="29"/>
      <c r="AC55" s="29"/>
      <c r="AD55" s="29"/>
      <c r="AE55" s="3"/>
    </row>
    <row r="56" spans="1:31" ht="12.75">
      <c r="A56" s="16" t="s">
        <v>284</v>
      </c>
      <c r="B56" s="279" t="s">
        <v>54</v>
      </c>
      <c r="C56" s="291" t="s">
        <v>207</v>
      </c>
      <c r="D56" s="282" t="s">
        <v>35</v>
      </c>
      <c r="E56" s="282" t="s">
        <v>94</v>
      </c>
      <c r="F56" s="191" t="s">
        <v>49</v>
      </c>
      <c r="G56" s="208">
        <v>2.69</v>
      </c>
      <c r="H56" s="153">
        <v>2.716417910447761</v>
      </c>
      <c r="I56" s="54"/>
      <c r="J56" s="165">
        <v>2.8837557603686634</v>
      </c>
      <c r="K56" s="19" t="s">
        <v>13</v>
      </c>
      <c r="L56" s="170">
        <f>(G56-J56)/Fresh!L55</f>
        <v>-0.23222530671929711</v>
      </c>
      <c r="M56" s="168">
        <v>-0.20056221012314318</v>
      </c>
      <c r="N56" s="19">
        <v>2.8135457315443415</v>
      </c>
      <c r="O56" s="19" t="s">
        <v>12</v>
      </c>
      <c r="P56" s="148">
        <f>($G56-$N56)/Fresh!M55</f>
        <v>-0.1473873663291069</v>
      </c>
      <c r="Q56" s="19" t="s">
        <v>12</v>
      </c>
      <c r="R56" s="169">
        <v>2.867143394806172</v>
      </c>
      <c r="S56" s="22" t="s">
        <v>14</v>
      </c>
      <c r="T56" s="148">
        <f>($G56-$R56)/Fresh!N55</f>
        <v>-0.21119938168768385</v>
      </c>
      <c r="U56" s="140">
        <v>-0.17970260271857413</v>
      </c>
      <c r="V56" s="3" t="s">
        <v>289</v>
      </c>
      <c r="W56" s="24"/>
      <c r="X56" s="24"/>
      <c r="Y56" s="24"/>
      <c r="Z56" s="24"/>
      <c r="AA56" s="24"/>
      <c r="AB56" s="24"/>
      <c r="AC56" s="24"/>
      <c r="AD56" s="24"/>
      <c r="AE56" s="3"/>
    </row>
    <row r="57" spans="1:31" ht="12.75">
      <c r="A57" s="16"/>
      <c r="B57" s="279"/>
      <c r="C57" s="289"/>
      <c r="D57" s="283"/>
      <c r="E57" s="299"/>
      <c r="F57" s="192" t="s">
        <v>50</v>
      </c>
      <c r="G57" s="207">
        <v>3.26</v>
      </c>
      <c r="H57" s="154">
        <v>3.227272727272727</v>
      </c>
      <c r="I57" s="55"/>
      <c r="J57" s="166">
        <v>3.079861111111111</v>
      </c>
      <c r="K57" s="27" t="s">
        <v>13</v>
      </c>
      <c r="L57" s="149">
        <f>(G57-J57)/Seniors!L55</f>
        <v>0.22113069335227983</v>
      </c>
      <c r="M57" s="141">
        <v>0.18095611164841008</v>
      </c>
      <c r="N57" s="27">
        <v>3.030394278724005</v>
      </c>
      <c r="O57" s="27" t="s">
        <v>11</v>
      </c>
      <c r="P57" s="149">
        <f>($G57-$N57)/Seniors!M55</f>
        <v>0.27566382984639304</v>
      </c>
      <c r="Q57" s="27">
        <v>0.23637158011371784</v>
      </c>
      <c r="R57" s="166">
        <v>3.0562805872756935</v>
      </c>
      <c r="S57" s="27" t="s">
        <v>13</v>
      </c>
      <c r="T57" s="149">
        <f>($G57-$R57)/Seniors!N55</f>
        <v>0.24525748707647815</v>
      </c>
      <c r="U57" s="141">
        <v>0.20585717386813465</v>
      </c>
      <c r="V57" s="3" t="s">
        <v>289</v>
      </c>
      <c r="W57" s="29"/>
      <c r="X57" s="29"/>
      <c r="Y57" s="29"/>
      <c r="Z57" s="29"/>
      <c r="AA57" s="29"/>
      <c r="AB57" s="29"/>
      <c r="AC57" s="29"/>
      <c r="AD57" s="29"/>
      <c r="AE57" s="3"/>
    </row>
    <row r="58" spans="1:31" ht="12.75">
      <c r="A58" s="16"/>
      <c r="B58" s="279" t="s">
        <v>56</v>
      </c>
      <c r="C58" s="291" t="s">
        <v>208</v>
      </c>
      <c r="D58" s="282" t="s">
        <v>36</v>
      </c>
      <c r="E58" s="282" t="s">
        <v>94</v>
      </c>
      <c r="F58" s="191" t="s">
        <v>49</v>
      </c>
      <c r="G58" s="208">
        <v>2.88</v>
      </c>
      <c r="H58" s="153">
        <v>2.890547263681592</v>
      </c>
      <c r="I58" s="54"/>
      <c r="J58" s="165">
        <v>2.8613542146476276</v>
      </c>
      <c r="K58" s="19" t="s">
        <v>12</v>
      </c>
      <c r="L58" s="148">
        <f>(G58-J58)/Fresh!L57</f>
        <v>0.02214619226324908</v>
      </c>
      <c r="M58" s="168" t="s">
        <v>12</v>
      </c>
      <c r="N58" s="19">
        <v>2.822394441475147</v>
      </c>
      <c r="O58" s="19" t="s">
        <v>12</v>
      </c>
      <c r="P58" s="148"/>
      <c r="Q58" s="19" t="s">
        <v>12</v>
      </c>
      <c r="R58" s="169">
        <v>2.8379329423481243</v>
      </c>
      <c r="S58" s="22" t="s">
        <v>12</v>
      </c>
      <c r="T58" s="148"/>
      <c r="U58" s="140" t="s">
        <v>12</v>
      </c>
      <c r="V58" s="3" t="s">
        <v>290</v>
      </c>
      <c r="W58" s="24"/>
      <c r="X58" s="24"/>
      <c r="Y58" s="24"/>
      <c r="Z58" s="24"/>
      <c r="AA58" s="24"/>
      <c r="AB58" s="24"/>
      <c r="AC58" s="24"/>
      <c r="AD58" s="24"/>
      <c r="AE58" s="3"/>
    </row>
    <row r="59" spans="1:31" ht="12.75">
      <c r="A59" s="16"/>
      <c r="B59" s="279"/>
      <c r="C59" s="289"/>
      <c r="D59" s="283"/>
      <c r="E59" s="299"/>
      <c r="F59" s="192" t="s">
        <v>50</v>
      </c>
      <c r="G59" s="207">
        <v>3.03</v>
      </c>
      <c r="H59" s="154">
        <v>2.979338842975207</v>
      </c>
      <c r="I59" s="55"/>
      <c r="J59" s="166">
        <v>3.0044502333658962</v>
      </c>
      <c r="K59" s="27" t="s">
        <v>12</v>
      </c>
      <c r="L59" s="149">
        <f>(G59-J59)/Seniors!L57</f>
        <v>0.03001540468344297</v>
      </c>
      <c r="M59" s="141" t="s">
        <v>12</v>
      </c>
      <c r="N59" s="27">
        <v>2.964947774536558</v>
      </c>
      <c r="O59" s="27" t="s">
        <v>12</v>
      </c>
      <c r="P59" s="149"/>
      <c r="Q59" s="27" t="s">
        <v>12</v>
      </c>
      <c r="R59" s="166">
        <v>2.985972066469569</v>
      </c>
      <c r="S59" s="27" t="s">
        <v>12</v>
      </c>
      <c r="T59" s="149"/>
      <c r="U59" s="141" t="s">
        <v>12</v>
      </c>
      <c r="V59" s="3" t="s">
        <v>290</v>
      </c>
      <c r="W59" s="29"/>
      <c r="X59" s="29"/>
      <c r="Y59" s="29"/>
      <c r="Z59" s="29"/>
      <c r="AA59" s="29"/>
      <c r="AB59" s="29"/>
      <c r="AC59" s="29"/>
      <c r="AD59" s="29"/>
      <c r="AE59" s="3"/>
    </row>
    <row r="60" spans="1:31" ht="12.75">
      <c r="A60" s="1"/>
      <c r="B60" s="279" t="s">
        <v>58</v>
      </c>
      <c r="C60" s="291" t="s">
        <v>209</v>
      </c>
      <c r="D60" s="298" t="s">
        <v>108</v>
      </c>
      <c r="E60" s="298" t="s">
        <v>94</v>
      </c>
      <c r="F60" s="191" t="s">
        <v>49</v>
      </c>
      <c r="G60" s="208">
        <v>3.01</v>
      </c>
      <c r="H60" s="153">
        <v>3.0049751243781095</v>
      </c>
      <c r="I60" s="54"/>
      <c r="J60" s="165">
        <v>3.0055261340087496</v>
      </c>
      <c r="K60" s="19" t="s">
        <v>12</v>
      </c>
      <c r="L60" s="148">
        <f>(G60-J60)/Fresh!L59</f>
        <v>0.005315805499546452</v>
      </c>
      <c r="M60" s="168" t="s">
        <v>12</v>
      </c>
      <c r="N60" s="19">
        <v>2.9569421443453177</v>
      </c>
      <c r="O60" s="19" t="s">
        <v>12</v>
      </c>
      <c r="P60" s="148"/>
      <c r="Q60" s="19" t="s">
        <v>12</v>
      </c>
      <c r="R60" s="169">
        <v>2.9863037946675517</v>
      </c>
      <c r="S60" s="22" t="s">
        <v>12</v>
      </c>
      <c r="T60" s="148"/>
      <c r="U60" s="140" t="s">
        <v>12</v>
      </c>
      <c r="V60" s="3" t="s">
        <v>291</v>
      </c>
      <c r="W60" s="24"/>
      <c r="X60" s="24"/>
      <c r="Y60" s="24"/>
      <c r="Z60" s="24"/>
      <c r="AA60" s="24"/>
      <c r="AB60" s="24"/>
      <c r="AC60" s="24"/>
      <c r="AD60" s="24"/>
      <c r="AE60" s="3"/>
    </row>
    <row r="61" spans="1:31" ht="12.75">
      <c r="A61" s="1"/>
      <c r="B61" s="279"/>
      <c r="C61" s="289"/>
      <c r="D61" s="283"/>
      <c r="E61" s="299"/>
      <c r="F61" s="192" t="s">
        <v>50</v>
      </c>
      <c r="G61" s="209">
        <v>3.32</v>
      </c>
      <c r="H61" s="155">
        <v>3.3264462809917354</v>
      </c>
      <c r="I61" s="143"/>
      <c r="J61" s="167">
        <v>3.2397178513293543</v>
      </c>
      <c r="K61" s="145" t="s">
        <v>12</v>
      </c>
      <c r="L61" s="150">
        <f>(G61-J61)/Seniors!L59</f>
        <v>0.10103602845498319</v>
      </c>
      <c r="M61" s="147" t="s">
        <v>12</v>
      </c>
      <c r="N61" s="145">
        <v>3.193253986921955</v>
      </c>
      <c r="O61" s="145" t="s">
        <v>14</v>
      </c>
      <c r="P61" s="150">
        <f>($G61-$N61)/Seniors!M59</f>
        <v>0.15574096458720663</v>
      </c>
      <c r="Q61" s="145">
        <v>0.1636619239552531</v>
      </c>
      <c r="R61" s="167">
        <v>3.1931287593026814</v>
      </c>
      <c r="S61" s="145" t="s">
        <v>14</v>
      </c>
      <c r="T61" s="150">
        <f>($G61-$R61)/Seniors!N59</f>
        <v>0.1555546397110872</v>
      </c>
      <c r="U61" s="147">
        <v>0.16345831363777452</v>
      </c>
      <c r="V61" s="3" t="s">
        <v>291</v>
      </c>
      <c r="W61" s="29"/>
      <c r="X61" s="29"/>
      <c r="Y61" s="29"/>
      <c r="Z61" s="29"/>
      <c r="AA61" s="29"/>
      <c r="AB61" s="29"/>
      <c r="AC61" s="29"/>
      <c r="AD61" s="29"/>
      <c r="AE61" s="3"/>
    </row>
    <row r="62" spans="1:31" ht="12.75">
      <c r="A62" s="1" t="s">
        <v>109</v>
      </c>
      <c r="B62" s="14" t="s">
        <v>114</v>
      </c>
      <c r="C62" s="15"/>
      <c r="D62" s="35"/>
      <c r="E62" s="35"/>
      <c r="F62" s="8"/>
      <c r="G62" s="8"/>
      <c r="H62" s="297" t="s">
        <v>115</v>
      </c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3"/>
      <c r="W62" s="4"/>
      <c r="X62" s="4"/>
      <c r="Y62" s="4"/>
      <c r="Z62" s="4"/>
      <c r="AA62" s="4"/>
      <c r="AB62" s="4"/>
      <c r="AC62" s="4"/>
      <c r="AD62" s="4"/>
      <c r="AE62" s="3"/>
    </row>
    <row r="63" spans="1:31" ht="12.75">
      <c r="A63" s="16" t="s">
        <v>284</v>
      </c>
      <c r="B63" s="279" t="s">
        <v>45</v>
      </c>
      <c r="C63" s="280" t="s">
        <v>116</v>
      </c>
      <c r="D63" s="282" t="s">
        <v>117</v>
      </c>
      <c r="E63" s="282" t="s">
        <v>94</v>
      </c>
      <c r="F63" s="30" t="s">
        <v>49</v>
      </c>
      <c r="G63" s="130">
        <v>3.09</v>
      </c>
      <c r="H63" s="153">
        <v>3.0945273631840795</v>
      </c>
      <c r="I63" s="54"/>
      <c r="J63" s="165">
        <v>3.356598104922579</v>
      </c>
      <c r="K63" s="19" t="s">
        <v>11</v>
      </c>
      <c r="L63" s="170">
        <f>(G63-J63)/Fresh!L61</f>
        <v>-0.27810886564372644</v>
      </c>
      <c r="M63" s="19">
        <v>-0.2733860269729594</v>
      </c>
      <c r="N63" s="165">
        <v>3.2269408353913884</v>
      </c>
      <c r="O63" s="19" t="s">
        <v>12</v>
      </c>
      <c r="P63" s="148">
        <f>(G63-N63)/Fresh!M61</f>
        <v>-0.14292625011224927</v>
      </c>
      <c r="Q63" s="19" t="s">
        <v>12</v>
      </c>
      <c r="R63" s="169">
        <v>3.31372461900742</v>
      </c>
      <c r="S63" s="22" t="s">
        <v>13</v>
      </c>
      <c r="T63" s="148">
        <f>(G63-R63)/Fresh!N61</f>
        <v>-0.23118812331916525</v>
      </c>
      <c r="U63" s="23">
        <v>-0.22650972626677407</v>
      </c>
      <c r="V63" s="3" t="s">
        <v>116</v>
      </c>
      <c r="W63" s="24"/>
      <c r="X63" s="24"/>
      <c r="Y63" s="24"/>
      <c r="Z63" s="24"/>
      <c r="AA63" s="24"/>
      <c r="AB63" s="24"/>
      <c r="AC63" s="24"/>
      <c r="AD63" s="24"/>
      <c r="AE63" s="3"/>
    </row>
    <row r="64" spans="1:31" ht="12.75">
      <c r="A64" s="16"/>
      <c r="B64" s="279"/>
      <c r="C64" s="289"/>
      <c r="D64" s="283"/>
      <c r="E64" s="284"/>
      <c r="F64" s="31" t="s">
        <v>50</v>
      </c>
      <c r="G64" s="131">
        <v>3.22</v>
      </c>
      <c r="H64" s="154">
        <v>3.107883817427386</v>
      </c>
      <c r="I64" s="55"/>
      <c r="J64" s="166">
        <v>3.2384012197778262</v>
      </c>
      <c r="K64" s="27" t="s">
        <v>14</v>
      </c>
      <c r="L64" s="149">
        <f>(G64-J64)/Seniors!L61</f>
        <v>-0.01821941697530845</v>
      </c>
      <c r="M64" s="27">
        <v>-0.12922789927340947</v>
      </c>
      <c r="N64" s="166">
        <v>3.135468329318407</v>
      </c>
      <c r="O64" s="27" t="s">
        <v>12</v>
      </c>
      <c r="P64" s="149"/>
      <c r="Q64" s="27" t="s">
        <v>12</v>
      </c>
      <c r="R64" s="166">
        <v>3.2169971555446417</v>
      </c>
      <c r="S64" s="27" t="s">
        <v>12</v>
      </c>
      <c r="T64" s="149"/>
      <c r="U64" s="28" t="s">
        <v>12</v>
      </c>
      <c r="V64" s="3" t="s">
        <v>116</v>
      </c>
      <c r="W64" s="29"/>
      <c r="X64" s="29"/>
      <c r="Y64" s="29"/>
      <c r="Z64" s="29"/>
      <c r="AA64" s="29"/>
      <c r="AB64" s="29"/>
      <c r="AC64" s="29"/>
      <c r="AD64" s="29"/>
      <c r="AE64" s="3"/>
    </row>
    <row r="65" spans="1:30" ht="12.75">
      <c r="A65" s="16"/>
      <c r="B65" s="279" t="s">
        <v>51</v>
      </c>
      <c r="C65" s="288" t="s">
        <v>118</v>
      </c>
      <c r="D65" s="282" t="s">
        <v>119</v>
      </c>
      <c r="E65" s="282"/>
      <c r="F65" s="30" t="s">
        <v>49</v>
      </c>
      <c r="G65" s="130">
        <v>2.16</v>
      </c>
      <c r="H65" s="153">
        <v>2.2388059701492535</v>
      </c>
      <c r="I65" s="54"/>
      <c r="J65" s="165">
        <v>2.075037576598451</v>
      </c>
      <c r="K65" s="19" t="s">
        <v>14</v>
      </c>
      <c r="L65" s="148">
        <f>(G65-J65)/Fresh!L67</f>
        <v>0.09490928360091609</v>
      </c>
      <c r="M65" s="19">
        <v>0.18294135555573307</v>
      </c>
      <c r="N65" s="165">
        <v>2.066294487090021</v>
      </c>
      <c r="O65" s="19" t="s">
        <v>14</v>
      </c>
      <c r="P65" s="148"/>
      <c r="Q65" s="19">
        <v>0.18810764703063915</v>
      </c>
      <c r="R65" s="169">
        <v>2.077114483126347</v>
      </c>
      <c r="S65" s="22" t="s">
        <v>14</v>
      </c>
      <c r="T65" s="148"/>
      <c r="U65" s="23">
        <v>0.17779614918814843</v>
      </c>
      <c r="V65" s="3" t="s">
        <v>118</v>
      </c>
      <c r="W65" s="24"/>
      <c r="X65" s="24"/>
      <c r="Y65" s="24"/>
      <c r="Z65" s="24"/>
      <c r="AA65" s="24"/>
      <c r="AB65" s="24"/>
      <c r="AC65" s="24"/>
      <c r="AD65" s="24"/>
    </row>
    <row r="66" spans="1:30" ht="12.75">
      <c r="A66" s="16"/>
      <c r="B66" s="279"/>
      <c r="C66" s="289"/>
      <c r="D66" s="283"/>
      <c r="E66" s="284"/>
      <c r="F66" s="31" t="s">
        <v>50</v>
      </c>
      <c r="G66" s="131">
        <v>2.2</v>
      </c>
      <c r="H66" s="154">
        <v>2.2355371900826446</v>
      </c>
      <c r="I66" s="55"/>
      <c r="J66" s="166">
        <v>2.2132752992383025</v>
      </c>
      <c r="K66" s="27" t="s">
        <v>12</v>
      </c>
      <c r="L66" s="149">
        <f>(G66-J66)/Seniors!L67</f>
        <v>-0.013698516590014777</v>
      </c>
      <c r="M66" s="27" t="s">
        <v>12</v>
      </c>
      <c r="N66" s="166">
        <v>2.205560275653734</v>
      </c>
      <c r="O66" s="27" t="s">
        <v>12</v>
      </c>
      <c r="P66" s="149"/>
      <c r="Q66" s="27" t="s">
        <v>12</v>
      </c>
      <c r="R66" s="166">
        <v>2.2242532049316077</v>
      </c>
      <c r="S66" s="27" t="s">
        <v>12</v>
      </c>
      <c r="T66" s="149"/>
      <c r="U66" s="28" t="s">
        <v>12</v>
      </c>
      <c r="V66" s="3" t="s">
        <v>118</v>
      </c>
      <c r="W66" s="29"/>
      <c r="X66" s="29"/>
      <c r="Y66" s="29"/>
      <c r="Z66" s="29"/>
      <c r="AA66" s="29"/>
      <c r="AB66" s="29"/>
      <c r="AC66" s="29"/>
      <c r="AD66" s="29"/>
    </row>
    <row r="67" spans="1:30" ht="12.75">
      <c r="A67" s="16"/>
      <c r="B67" s="279" t="s">
        <v>54</v>
      </c>
      <c r="C67" s="288" t="s">
        <v>210</v>
      </c>
      <c r="D67" s="282" t="s">
        <v>120</v>
      </c>
      <c r="E67" s="282" t="s">
        <v>94</v>
      </c>
      <c r="F67" s="30" t="s">
        <v>49</v>
      </c>
      <c r="G67" s="130">
        <v>1.16</v>
      </c>
      <c r="H67" s="153">
        <v>1.164179104477612</v>
      </c>
      <c r="I67" s="54"/>
      <c r="J67" s="165">
        <v>1.2485836512891664</v>
      </c>
      <c r="K67" s="19" t="s">
        <v>14</v>
      </c>
      <c r="L67" s="148">
        <f>(G67-J67)/Fresh!L69</f>
        <v>-0.14013710191502948</v>
      </c>
      <c r="M67" s="19">
        <v>-0.13352586404472622</v>
      </c>
      <c r="N67" s="165">
        <v>1.2515834675254964</v>
      </c>
      <c r="O67" s="19" t="s">
        <v>14</v>
      </c>
      <c r="P67" s="148">
        <f>(G67-N67)/Fresh!M69</f>
        <v>-0.14230513677391834</v>
      </c>
      <c r="Q67" s="19">
        <v>-0.1358115189807996</v>
      </c>
      <c r="R67" s="169">
        <v>1.2456276806151247</v>
      </c>
      <c r="S67" s="22" t="s">
        <v>14</v>
      </c>
      <c r="T67" s="148">
        <f>(G67-R67)/Fresh!N69</f>
        <v>-0.13677596577289958</v>
      </c>
      <c r="U67" s="23">
        <v>-0.13010054204443913</v>
      </c>
      <c r="V67" s="3" t="s">
        <v>292</v>
      </c>
      <c r="W67" s="24"/>
      <c r="X67" s="24"/>
      <c r="Y67" s="24"/>
      <c r="Z67" s="24"/>
      <c r="AA67" s="24"/>
      <c r="AB67" s="24"/>
      <c r="AC67" s="24"/>
      <c r="AD67" s="24"/>
    </row>
    <row r="68" spans="1:30" ht="12.75">
      <c r="A68" s="16" t="s">
        <v>284</v>
      </c>
      <c r="B68" s="279"/>
      <c r="C68" s="289"/>
      <c r="D68" s="283"/>
      <c r="E68" s="284"/>
      <c r="F68" s="31" t="s">
        <v>50</v>
      </c>
      <c r="G68" s="131">
        <v>1.42</v>
      </c>
      <c r="H68" s="154">
        <v>1.5289256198347108</v>
      </c>
      <c r="I68" s="55"/>
      <c r="J68" s="166">
        <v>1.6696097667320688</v>
      </c>
      <c r="K68" s="27" t="s">
        <v>13</v>
      </c>
      <c r="L68" s="149">
        <f>(G68-J68)/Seniors!L69</f>
        <v>-0.32957850915605774</v>
      </c>
      <c r="M68" s="27">
        <v>-0.18575583801611764</v>
      </c>
      <c r="N68" s="166">
        <v>1.6470616024187452</v>
      </c>
      <c r="O68" s="27" t="s">
        <v>14</v>
      </c>
      <c r="P68" s="149">
        <f>(G68-N68)/Seniors!M69</f>
        <v>-0.29478793411223325</v>
      </c>
      <c r="Q68" s="27">
        <v>-0.1533727494182049</v>
      </c>
      <c r="R68" s="166">
        <v>1.680830605564648</v>
      </c>
      <c r="S68" s="27" t="s">
        <v>13</v>
      </c>
      <c r="T68" s="149">
        <f>(G68-R68)/Seniors!N69</f>
        <v>-0.3392607527418483</v>
      </c>
      <c r="U68" s="28">
        <v>-0.19758187384649134</v>
      </c>
      <c r="V68" s="3" t="s">
        <v>292</v>
      </c>
      <c r="W68" s="29"/>
      <c r="X68" s="29"/>
      <c r="Y68" s="29"/>
      <c r="Z68" s="29"/>
      <c r="AA68" s="29"/>
      <c r="AB68" s="29"/>
      <c r="AC68" s="29"/>
      <c r="AD68" s="29"/>
    </row>
    <row r="69" spans="1:30" ht="12.75">
      <c r="A69" s="1"/>
      <c r="B69" s="279" t="s">
        <v>56</v>
      </c>
      <c r="C69" s="280" t="s">
        <v>211</v>
      </c>
      <c r="D69" s="282" t="s">
        <v>121</v>
      </c>
      <c r="E69" s="282" t="s">
        <v>94</v>
      </c>
      <c r="F69" s="30" t="s">
        <v>49</v>
      </c>
      <c r="G69" s="130">
        <v>2.33</v>
      </c>
      <c r="H69" s="153">
        <v>2.3383084577114426</v>
      </c>
      <c r="I69" s="54"/>
      <c r="J69" s="165">
        <v>2.4584007395424083</v>
      </c>
      <c r="K69" s="19" t="s">
        <v>14</v>
      </c>
      <c r="L69" s="148">
        <f>(G69-J69)/Fresh!L71</f>
        <v>-0.14832413253775995</v>
      </c>
      <c r="M69" s="19">
        <v>-0.1387264870166502</v>
      </c>
      <c r="N69" s="165">
        <v>2.3581088333154447</v>
      </c>
      <c r="O69" s="19" t="s">
        <v>12</v>
      </c>
      <c r="P69" s="148"/>
      <c r="Q69" s="19" t="s">
        <v>12</v>
      </c>
      <c r="R69" s="169">
        <v>2.3957787158409243</v>
      </c>
      <c r="S69" s="22" t="s">
        <v>12</v>
      </c>
      <c r="T69" s="148"/>
      <c r="U69" s="23" t="s">
        <v>12</v>
      </c>
      <c r="V69" s="3" t="s">
        <v>293</v>
      </c>
      <c r="W69" s="24"/>
      <c r="X69" s="24"/>
      <c r="Y69" s="24"/>
      <c r="Z69" s="24"/>
      <c r="AA69" s="24"/>
      <c r="AB69" s="24"/>
      <c r="AC69" s="24"/>
      <c r="AD69" s="24"/>
    </row>
    <row r="70" spans="1:30" ht="12.75">
      <c r="A70" s="1"/>
      <c r="B70" s="279"/>
      <c r="C70" s="289"/>
      <c r="D70" s="283"/>
      <c r="E70" s="284"/>
      <c r="F70" s="31" t="s">
        <v>50</v>
      </c>
      <c r="G70" s="131">
        <v>2.67</v>
      </c>
      <c r="H70" s="154">
        <v>2.6074380165289255</v>
      </c>
      <c r="I70" s="55"/>
      <c r="J70" s="166">
        <v>2.7332026570837415</v>
      </c>
      <c r="K70" s="27" t="s">
        <v>14</v>
      </c>
      <c r="L70" s="149">
        <f>(G70-J70)/Seniors!L71</f>
        <v>-0.06535054318516019</v>
      </c>
      <c r="M70" s="27">
        <v>-0.13003864003461135</v>
      </c>
      <c r="N70" s="166">
        <v>2.63289883819779</v>
      </c>
      <c r="O70" s="27" t="s">
        <v>12</v>
      </c>
      <c r="P70" s="149"/>
      <c r="Q70" s="27" t="s">
        <v>12</v>
      </c>
      <c r="R70" s="166">
        <v>2.6812901378492247</v>
      </c>
      <c r="S70" s="27" t="s">
        <v>12</v>
      </c>
      <c r="T70" s="149"/>
      <c r="U70" s="28" t="s">
        <v>12</v>
      </c>
      <c r="V70" s="3" t="s">
        <v>293</v>
      </c>
      <c r="W70" s="29"/>
      <c r="X70" s="29"/>
      <c r="Y70" s="29"/>
      <c r="Z70" s="29"/>
      <c r="AA70" s="29"/>
      <c r="AB70" s="29"/>
      <c r="AC70" s="29"/>
      <c r="AD70" s="29"/>
    </row>
    <row r="71" spans="1:30" ht="12.75">
      <c r="A71" s="1" t="s">
        <v>284</v>
      </c>
      <c r="B71" s="279" t="s">
        <v>58</v>
      </c>
      <c r="C71" s="288" t="s">
        <v>212</v>
      </c>
      <c r="D71" s="282" t="s">
        <v>122</v>
      </c>
      <c r="E71" s="282" t="s">
        <v>94</v>
      </c>
      <c r="F71" s="30" t="s">
        <v>49</v>
      </c>
      <c r="G71" s="130">
        <v>3.12</v>
      </c>
      <c r="H71" s="153">
        <v>2.9651741293532337</v>
      </c>
      <c r="I71" s="54"/>
      <c r="J71" s="165">
        <v>3.3554272517321015</v>
      </c>
      <c r="K71" s="19" t="s">
        <v>11</v>
      </c>
      <c r="L71" s="170">
        <f>(G71-J71)/Fresh!L73</f>
        <v>-0.22037802649008797</v>
      </c>
      <c r="M71" s="19">
        <v>-0.3653069570693324</v>
      </c>
      <c r="N71" s="165">
        <v>3.2017383839467755</v>
      </c>
      <c r="O71" s="19" t="s">
        <v>13</v>
      </c>
      <c r="P71" s="148"/>
      <c r="Q71" s="19">
        <v>-0.22127502678786784</v>
      </c>
      <c r="R71" s="169">
        <v>3.214352345415778</v>
      </c>
      <c r="S71" s="22" t="s">
        <v>11</v>
      </c>
      <c r="T71" s="148"/>
      <c r="U71" s="23">
        <v>-0.23421779241204607</v>
      </c>
      <c r="V71" s="3" t="s">
        <v>294</v>
      </c>
      <c r="W71" s="24"/>
      <c r="X71" s="24"/>
      <c r="Y71" s="24"/>
      <c r="Z71" s="24"/>
      <c r="AA71" s="24"/>
      <c r="AB71" s="24"/>
      <c r="AC71" s="24"/>
      <c r="AD71" s="24"/>
    </row>
    <row r="72" spans="1:30" ht="12.75">
      <c r="A72" s="1" t="s">
        <v>284</v>
      </c>
      <c r="B72" s="279"/>
      <c r="C72" s="289"/>
      <c r="D72" s="283"/>
      <c r="E72" s="284"/>
      <c r="F72" s="31" t="s">
        <v>50</v>
      </c>
      <c r="G72" s="131">
        <v>2.87</v>
      </c>
      <c r="H72" s="154">
        <v>2.8264462809917354</v>
      </c>
      <c r="I72" s="55"/>
      <c r="J72" s="166">
        <v>3.220481009903145</v>
      </c>
      <c r="K72" s="27" t="s">
        <v>11</v>
      </c>
      <c r="L72" s="171">
        <f>(G72-J72)/Seniors!L73</f>
        <v>-0.29495085722791464</v>
      </c>
      <c r="M72" s="27">
        <v>-0.3316039322704153</v>
      </c>
      <c r="N72" s="166">
        <v>3.1164975218314845</v>
      </c>
      <c r="O72" s="27" t="s">
        <v>11</v>
      </c>
      <c r="P72" s="149">
        <f>(G72-N72)/Seniors!M73</f>
        <v>-0.20555101574714235</v>
      </c>
      <c r="Q72" s="27">
        <v>-0.24186988465583148</v>
      </c>
      <c r="R72" s="166">
        <v>3.128193066775744</v>
      </c>
      <c r="S72" s="27" t="s">
        <v>11</v>
      </c>
      <c r="T72" s="149">
        <f>(G72-R72)/Seniors!N73</f>
        <v>-0.21705724110863026</v>
      </c>
      <c r="U72" s="28">
        <v>-0.2536718962037862</v>
      </c>
      <c r="V72" s="3" t="s">
        <v>294</v>
      </c>
      <c r="W72" s="29"/>
      <c r="X72" s="29"/>
      <c r="Y72" s="29"/>
      <c r="Z72" s="29"/>
      <c r="AA72" s="29"/>
      <c r="AB72" s="29"/>
      <c r="AC72" s="29"/>
      <c r="AD72" s="29"/>
    </row>
    <row r="73" spans="1:30" ht="24.75" customHeight="1">
      <c r="A73" s="1" t="s">
        <v>113</v>
      </c>
      <c r="B73" s="14" t="s">
        <v>124</v>
      </c>
      <c r="C73" s="15"/>
      <c r="D73" s="36"/>
      <c r="E73" s="35"/>
      <c r="F73" s="8"/>
      <c r="G73" s="8"/>
      <c r="H73" s="297" t="s">
        <v>125</v>
      </c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3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6"/>
      <c r="B74" s="279" t="s">
        <v>45</v>
      </c>
      <c r="C74" s="280" t="s">
        <v>140</v>
      </c>
      <c r="D74" s="282" t="s">
        <v>16</v>
      </c>
      <c r="E74" s="282"/>
      <c r="F74" s="30" t="s">
        <v>49</v>
      </c>
      <c r="G74" s="130">
        <v>2.42</v>
      </c>
      <c r="H74" s="153">
        <v>2.442786069651741</v>
      </c>
      <c r="I74" s="56"/>
      <c r="J74" s="169">
        <v>2.5739576054041464</v>
      </c>
      <c r="K74" s="37" t="s">
        <v>12</v>
      </c>
      <c r="L74" s="152"/>
      <c r="M74" s="37" t="s">
        <v>12</v>
      </c>
      <c r="N74" s="169">
        <v>2.5392511751040034</v>
      </c>
      <c r="O74" s="37" t="s">
        <v>12</v>
      </c>
      <c r="P74" s="148">
        <f>(G74-N74)/Fresh!M75</f>
        <v>-0.11032834655176595</v>
      </c>
      <c r="Q74" s="37" t="s">
        <v>12</v>
      </c>
      <c r="R74" s="169">
        <v>2.5572785163668863</v>
      </c>
      <c r="S74" s="22" t="s">
        <v>12</v>
      </c>
      <c r="T74" s="148">
        <f>(G74-R74)/Fresh!N75</f>
        <v>-0.12410211592514113</v>
      </c>
      <c r="U74" s="23" t="s">
        <v>12</v>
      </c>
      <c r="V74" s="3" t="s">
        <v>140</v>
      </c>
      <c r="W74" s="24"/>
      <c r="X74" s="24"/>
      <c r="Y74" s="24"/>
      <c r="Z74" s="24"/>
      <c r="AA74" s="24"/>
      <c r="AB74" s="24"/>
      <c r="AC74" s="24"/>
      <c r="AD74" s="24"/>
    </row>
    <row r="75" spans="1:30" ht="12.75">
      <c r="A75" s="16"/>
      <c r="B75" s="279"/>
      <c r="C75" s="289"/>
      <c r="D75" s="283"/>
      <c r="E75" s="284"/>
      <c r="F75" s="31" t="s">
        <v>50</v>
      </c>
      <c r="G75" s="131">
        <v>2.67</v>
      </c>
      <c r="H75" s="154">
        <v>2.79253112033195</v>
      </c>
      <c r="I75" s="55"/>
      <c r="J75" s="166">
        <v>2.5098319235416895</v>
      </c>
      <c r="K75" s="27" t="s">
        <v>11</v>
      </c>
      <c r="L75" s="149">
        <f>(G75-J75)/Seniors!L75</f>
        <v>0.1377545206528057</v>
      </c>
      <c r="M75" s="27">
        <v>0.24313891509405675</v>
      </c>
      <c r="N75" s="166">
        <v>2.528006472183886</v>
      </c>
      <c r="O75" s="27" t="s">
        <v>11</v>
      </c>
      <c r="P75" s="149">
        <f>(G75-N75)/Seniors!M75</f>
        <v>0.12136738775514418</v>
      </c>
      <c r="Q75" s="27">
        <v>0.22609949929658582</v>
      </c>
      <c r="R75" s="166">
        <v>2.508882202621383</v>
      </c>
      <c r="S75" s="27" t="s">
        <v>11</v>
      </c>
      <c r="T75" s="149">
        <f>(G75-R75)/Seniors!N75</f>
        <v>0.1350635315456614</v>
      </c>
      <c r="U75" s="28">
        <v>0.23778021527358814</v>
      </c>
      <c r="V75" s="3" t="s">
        <v>140</v>
      </c>
      <c r="W75" s="29"/>
      <c r="X75" s="29"/>
      <c r="Y75" s="29"/>
      <c r="Z75" s="29"/>
      <c r="AA75" s="29"/>
      <c r="AB75" s="29"/>
      <c r="AC75" s="29"/>
      <c r="AD75" s="29"/>
    </row>
    <row r="76" spans="1:30" ht="12.75">
      <c r="A76" s="16"/>
      <c r="B76" s="279" t="s">
        <v>51</v>
      </c>
      <c r="C76" s="280" t="s">
        <v>141</v>
      </c>
      <c r="D76" s="282" t="s">
        <v>17</v>
      </c>
      <c r="E76" s="282"/>
      <c r="F76" s="30" t="s">
        <v>49</v>
      </c>
      <c r="G76" s="130">
        <v>2.61</v>
      </c>
      <c r="H76" s="153">
        <v>2.572139303482587</v>
      </c>
      <c r="I76" s="56"/>
      <c r="J76" s="169">
        <v>2.745308310991957</v>
      </c>
      <c r="K76" s="37" t="s">
        <v>14</v>
      </c>
      <c r="L76" s="148">
        <f>(G76-J76)/Fresh!L77</f>
        <v>-0.11428362428448019</v>
      </c>
      <c r="M76" s="37">
        <v>-0.14626139109144246</v>
      </c>
      <c r="N76" s="169">
        <v>2.753027027027027</v>
      </c>
      <c r="O76" s="37" t="s">
        <v>14</v>
      </c>
      <c r="P76" s="148">
        <f>(G76-N76)/Fresh!M77</f>
        <v>-0.12019044274201017</v>
      </c>
      <c r="Q76" s="37">
        <v>-0.15200606508651185</v>
      </c>
      <c r="R76" s="169">
        <v>2.695536473008632</v>
      </c>
      <c r="S76" s="22" t="s">
        <v>12</v>
      </c>
      <c r="T76" s="148"/>
      <c r="U76" s="23" t="s">
        <v>12</v>
      </c>
      <c r="V76" s="3" t="s">
        <v>141</v>
      </c>
      <c r="W76" s="24"/>
      <c r="X76" s="24"/>
      <c r="Y76" s="24"/>
      <c r="Z76" s="24"/>
      <c r="AA76" s="24"/>
      <c r="AB76" s="24"/>
      <c r="AC76" s="24"/>
      <c r="AD76" s="24"/>
    </row>
    <row r="77" spans="1:30" ht="12.75">
      <c r="A77" s="16"/>
      <c r="B77" s="279"/>
      <c r="C77" s="289"/>
      <c r="D77" s="283"/>
      <c r="E77" s="284"/>
      <c r="F77" s="31" t="s">
        <v>50</v>
      </c>
      <c r="G77" s="131">
        <v>2.21</v>
      </c>
      <c r="H77" s="154">
        <v>2.315352697095436</v>
      </c>
      <c r="I77" s="55"/>
      <c r="J77" s="166">
        <v>2.3696489490480905</v>
      </c>
      <c r="K77" s="27" t="s">
        <v>12</v>
      </c>
      <c r="L77" s="149">
        <f>(G77-J77)/Seniors!L77</f>
        <v>-0.13454275097648688</v>
      </c>
      <c r="M77" s="27" t="s">
        <v>12</v>
      </c>
      <c r="N77" s="166">
        <v>2.3968541468064823</v>
      </c>
      <c r="O77" s="27" t="s">
        <v>12</v>
      </c>
      <c r="P77" s="149">
        <f>(G77-N77)/Seniors!M77</f>
        <v>-0.1554136117318386</v>
      </c>
      <c r="Q77" s="27" t="s">
        <v>12</v>
      </c>
      <c r="R77" s="166">
        <v>2.332686711930165</v>
      </c>
      <c r="S77" s="27" t="s">
        <v>12</v>
      </c>
      <c r="T77" s="149"/>
      <c r="U77" s="28" t="s">
        <v>12</v>
      </c>
      <c r="V77" s="3" t="s">
        <v>141</v>
      </c>
      <c r="W77" s="29"/>
      <c r="X77" s="29"/>
      <c r="Y77" s="29"/>
      <c r="Z77" s="29"/>
      <c r="AA77" s="29"/>
      <c r="AB77" s="29"/>
      <c r="AC77" s="29"/>
      <c r="AD77" s="29"/>
    </row>
    <row r="78" spans="1:30" ht="12.75">
      <c r="A78" s="1" t="s">
        <v>123</v>
      </c>
      <c r="B78" s="14" t="s">
        <v>110</v>
      </c>
      <c r="C78" s="15"/>
      <c r="D78" s="35"/>
      <c r="E78" s="35"/>
      <c r="F78" s="8"/>
      <c r="G78" s="8"/>
      <c r="H78" s="300" t="s">
        <v>111</v>
      </c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"/>
      <c r="W78" s="4"/>
      <c r="X78" s="4"/>
      <c r="Y78" s="4"/>
      <c r="Z78" s="4"/>
      <c r="AA78" s="4"/>
      <c r="AB78" s="4"/>
      <c r="AC78" s="4"/>
      <c r="AD78" s="4"/>
    </row>
    <row r="79" spans="1:30" ht="33" customHeight="1">
      <c r="A79" s="16"/>
      <c r="B79" s="279"/>
      <c r="C79" s="286" t="s">
        <v>262</v>
      </c>
      <c r="D79" s="282" t="s">
        <v>112</v>
      </c>
      <c r="E79" s="282"/>
      <c r="F79" s="191" t="s">
        <v>49</v>
      </c>
      <c r="G79" s="199">
        <v>5.51</v>
      </c>
      <c r="H79" s="200">
        <v>5.54228855721393</v>
      </c>
      <c r="I79" s="201"/>
      <c r="J79" s="202">
        <v>5.439948991421285</v>
      </c>
      <c r="K79" s="203" t="s">
        <v>12</v>
      </c>
      <c r="L79" s="204"/>
      <c r="M79" s="203" t="s">
        <v>12</v>
      </c>
      <c r="N79" s="202">
        <v>5.399752275297539</v>
      </c>
      <c r="O79" s="203" t="s">
        <v>12</v>
      </c>
      <c r="P79" s="210"/>
      <c r="Q79" s="203" t="s">
        <v>12</v>
      </c>
      <c r="R79" s="202">
        <v>5.45628689163604</v>
      </c>
      <c r="S79" s="206" t="s">
        <v>12</v>
      </c>
      <c r="T79" s="211"/>
      <c r="U79" s="205" t="s">
        <v>12</v>
      </c>
      <c r="V79" s="3" t="s">
        <v>262</v>
      </c>
      <c r="W79" s="24"/>
      <c r="X79" s="24"/>
      <c r="Y79" s="24"/>
      <c r="Z79" s="24"/>
      <c r="AA79" s="24"/>
      <c r="AB79" s="24"/>
      <c r="AC79" s="24"/>
      <c r="AD79" s="24"/>
    </row>
    <row r="80" spans="1:30" ht="28.5" customHeight="1">
      <c r="A80" s="16"/>
      <c r="B80" s="279"/>
      <c r="C80" s="292"/>
      <c r="D80" s="283"/>
      <c r="E80" s="284"/>
      <c r="F80" s="192" t="s">
        <v>50</v>
      </c>
      <c r="G80" s="209">
        <v>5.56</v>
      </c>
      <c r="H80" s="155">
        <v>5.614107883817427</v>
      </c>
      <c r="I80" s="143"/>
      <c r="J80" s="167">
        <v>5.445063955395211</v>
      </c>
      <c r="K80" s="145" t="s">
        <v>14</v>
      </c>
      <c r="L80" s="150"/>
      <c r="M80" s="145">
        <v>0.13827526702357354</v>
      </c>
      <c r="N80" s="167">
        <v>5.454998103186647</v>
      </c>
      <c r="O80" s="145" t="s">
        <v>14</v>
      </c>
      <c r="P80" s="150"/>
      <c r="Q80" s="145">
        <v>0.130108550747868</v>
      </c>
      <c r="R80" s="167">
        <v>5.442770836758179</v>
      </c>
      <c r="S80" s="145" t="s">
        <v>14</v>
      </c>
      <c r="T80" s="150"/>
      <c r="U80" s="147">
        <v>0.14015930662591064</v>
      </c>
      <c r="V80" s="3" t="s">
        <v>262</v>
      </c>
      <c r="W80" s="29"/>
      <c r="X80" s="29"/>
      <c r="Y80" s="29"/>
      <c r="Z80" s="29"/>
      <c r="AA80" s="29"/>
      <c r="AB80" s="29"/>
      <c r="AC80" s="29"/>
      <c r="AD80" s="29"/>
    </row>
    <row r="81" spans="1:30" ht="24" customHeight="1">
      <c r="A81" s="1" t="s">
        <v>126</v>
      </c>
      <c r="B81" s="14" t="s">
        <v>127</v>
      </c>
      <c r="C81" s="15"/>
      <c r="D81" s="35"/>
      <c r="E81" s="35"/>
      <c r="F81" s="38"/>
      <c r="G81" s="38"/>
      <c r="H81" s="297" t="s">
        <v>220</v>
      </c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3"/>
      <c r="W81" s="39"/>
      <c r="X81" s="39"/>
      <c r="Y81" s="39"/>
      <c r="Z81" s="39"/>
      <c r="AA81" s="39"/>
      <c r="AB81" s="3"/>
      <c r="AC81" s="3"/>
      <c r="AD81" s="3"/>
    </row>
    <row r="82" spans="1:30" ht="28.5" customHeight="1">
      <c r="A82" s="16" t="s">
        <v>284</v>
      </c>
      <c r="B82" s="279" t="s">
        <v>45</v>
      </c>
      <c r="C82" s="286" t="s">
        <v>263</v>
      </c>
      <c r="D82" s="282" t="s">
        <v>8</v>
      </c>
      <c r="E82" s="282"/>
      <c r="F82" s="191" t="s">
        <v>49</v>
      </c>
      <c r="G82" s="199">
        <v>2.92</v>
      </c>
      <c r="H82" s="200">
        <v>2.8241206030150754</v>
      </c>
      <c r="I82" s="201"/>
      <c r="J82" s="202">
        <v>2.21164391552911</v>
      </c>
      <c r="K82" s="203" t="s">
        <v>11</v>
      </c>
      <c r="L82" s="212">
        <f>($G82-J82)/Fresh!L81</f>
        <v>0.7963879800382152</v>
      </c>
      <c r="M82" s="205">
        <v>0.6885930433304412</v>
      </c>
      <c r="N82" s="202">
        <v>2.141114604792367</v>
      </c>
      <c r="O82" s="203" t="s">
        <v>11</v>
      </c>
      <c r="P82" s="204">
        <f>($G82-N82)/Fresh!M81</f>
        <v>0.873736124085907</v>
      </c>
      <c r="Q82" s="203">
        <v>0.7661807722758118</v>
      </c>
      <c r="R82" s="202">
        <v>2.170172684458399</v>
      </c>
      <c r="S82" s="206" t="s">
        <v>11</v>
      </c>
      <c r="T82" s="204">
        <f>($G82-R82)/Fresh!N81</f>
        <v>0.8353225248546106</v>
      </c>
      <c r="U82" s="205">
        <v>0.728510971966416</v>
      </c>
      <c r="V82" s="3" t="s">
        <v>263</v>
      </c>
      <c r="W82" s="24"/>
      <c r="X82" s="24"/>
      <c r="Y82" s="24"/>
      <c r="Z82" s="24"/>
      <c r="AA82" s="24"/>
      <c r="AB82" s="24"/>
      <c r="AC82" s="24"/>
      <c r="AD82" s="3"/>
    </row>
    <row r="83" spans="1:30" ht="21.75" customHeight="1">
      <c r="A83" s="16" t="s">
        <v>284</v>
      </c>
      <c r="B83" s="279"/>
      <c r="C83" s="287"/>
      <c r="D83" s="284"/>
      <c r="E83" s="284"/>
      <c r="F83" s="192" t="s">
        <v>50</v>
      </c>
      <c r="G83" s="207">
        <v>2.43</v>
      </c>
      <c r="H83" s="154">
        <v>2.165289256198347</v>
      </c>
      <c r="I83" s="55"/>
      <c r="J83" s="166">
        <v>2.1275571600481347</v>
      </c>
      <c r="K83" s="27" t="s">
        <v>12</v>
      </c>
      <c r="L83" s="171">
        <f>($G83-J83)/Seniors!L81</f>
        <v>0.3403533100229232</v>
      </c>
      <c r="M83" s="141" t="s">
        <v>12</v>
      </c>
      <c r="N83" s="166">
        <v>2.0255583479539094</v>
      </c>
      <c r="O83" s="27" t="s">
        <v>14</v>
      </c>
      <c r="P83" s="149">
        <f>($G83-N83)/Seniors!M81</f>
        <v>0.452651664696016</v>
      </c>
      <c r="Q83" s="27">
        <v>0.15638702865134904</v>
      </c>
      <c r="R83" s="166">
        <v>2.083950008222332</v>
      </c>
      <c r="S83" s="27" t="s">
        <v>12</v>
      </c>
      <c r="T83" s="149">
        <f>($G83-R83)/Seniors!N81</f>
        <v>0.38220286503410483</v>
      </c>
      <c r="U83" s="141" t="s">
        <v>12</v>
      </c>
      <c r="V83" s="3" t="s">
        <v>263</v>
      </c>
      <c r="W83" s="29"/>
      <c r="X83" s="29"/>
      <c r="Y83" s="29"/>
      <c r="Z83" s="29"/>
      <c r="AA83" s="29"/>
      <c r="AB83" s="29"/>
      <c r="AC83" s="29"/>
      <c r="AD83" s="3"/>
    </row>
    <row r="84" spans="1:30" ht="12.75">
      <c r="A84" s="16"/>
      <c r="B84" s="279" t="s">
        <v>51</v>
      </c>
      <c r="C84" s="280" t="s">
        <v>128</v>
      </c>
      <c r="D84" s="282" t="s">
        <v>9</v>
      </c>
      <c r="E84" s="282"/>
      <c r="F84" s="191" t="s">
        <v>49</v>
      </c>
      <c r="G84" s="195">
        <v>2.8</v>
      </c>
      <c r="H84" s="153">
        <v>2.695</v>
      </c>
      <c r="I84" s="54"/>
      <c r="J84" s="165">
        <v>2.8522236488852575</v>
      </c>
      <c r="K84" s="19" t="s">
        <v>14</v>
      </c>
      <c r="L84" s="148"/>
      <c r="M84" s="168">
        <v>-0.15312321026356107</v>
      </c>
      <c r="N84" s="165">
        <v>2.761904761904762</v>
      </c>
      <c r="O84" s="19" t="s">
        <v>12</v>
      </c>
      <c r="P84" s="148"/>
      <c r="Q84" s="19" t="s">
        <v>12</v>
      </c>
      <c r="R84" s="169">
        <v>2.843336998227388</v>
      </c>
      <c r="S84" s="22" t="s">
        <v>14</v>
      </c>
      <c r="T84" s="148"/>
      <c r="U84" s="140">
        <v>-0.14309619456256403</v>
      </c>
      <c r="V84" s="3" t="s">
        <v>128</v>
      </c>
      <c r="W84" s="24"/>
      <c r="X84" s="24"/>
      <c r="Y84" s="24"/>
      <c r="Z84" s="24"/>
      <c r="AA84" s="24"/>
      <c r="AB84" s="24"/>
      <c r="AC84" s="24"/>
      <c r="AD84" s="3"/>
    </row>
    <row r="85" spans="1:30" ht="12.75">
      <c r="A85" s="16"/>
      <c r="B85" s="279"/>
      <c r="C85" s="289"/>
      <c r="D85" s="283"/>
      <c r="E85" s="284"/>
      <c r="F85" s="192" t="s">
        <v>50</v>
      </c>
      <c r="G85" s="196">
        <v>2.55</v>
      </c>
      <c r="H85" s="154">
        <v>2.4273858921161824</v>
      </c>
      <c r="I85" s="55"/>
      <c r="J85" s="166">
        <v>2.7306640411333554</v>
      </c>
      <c r="K85" s="27" t="s">
        <v>11</v>
      </c>
      <c r="L85" s="149">
        <f>(G85-J85)/Seniors!L83</f>
        <v>-0.17361823616454367</v>
      </c>
      <c r="M85" s="141">
        <v>-0.29145045671120945</v>
      </c>
      <c r="N85" s="166">
        <v>2.654258345978756</v>
      </c>
      <c r="O85" s="27" t="s">
        <v>11</v>
      </c>
      <c r="P85" s="149"/>
      <c r="Q85" s="27">
        <v>-0.21703372237564578</v>
      </c>
      <c r="R85" s="166">
        <v>2.7391089821344132</v>
      </c>
      <c r="S85" s="27" t="s">
        <v>11</v>
      </c>
      <c r="T85" s="149">
        <f>($G85-R85)/Seniors!N83</f>
        <v>-0.1814835711844029</v>
      </c>
      <c r="U85" s="141">
        <v>-0.2991535301952785</v>
      </c>
      <c r="V85" s="3" t="s">
        <v>128</v>
      </c>
      <c r="W85" s="29"/>
      <c r="X85" s="29"/>
      <c r="Y85" s="29"/>
      <c r="Z85" s="29"/>
      <c r="AA85" s="29"/>
      <c r="AB85" s="29"/>
      <c r="AC85" s="29"/>
      <c r="AD85" s="3"/>
    </row>
    <row r="86" spans="1:30" ht="12.75">
      <c r="A86" s="16"/>
      <c r="B86" s="279" t="s">
        <v>54</v>
      </c>
      <c r="C86" s="280" t="s">
        <v>129</v>
      </c>
      <c r="D86" s="282" t="s">
        <v>10</v>
      </c>
      <c r="E86" s="282"/>
      <c r="F86" s="191" t="s">
        <v>49</v>
      </c>
      <c r="G86" s="195">
        <v>2.4</v>
      </c>
      <c r="H86" s="153">
        <v>2.395</v>
      </c>
      <c r="I86" s="54"/>
      <c r="J86" s="165">
        <v>2.33625116713352</v>
      </c>
      <c r="K86" s="19" t="s">
        <v>12</v>
      </c>
      <c r="L86" s="148"/>
      <c r="M86" s="168" t="s">
        <v>12</v>
      </c>
      <c r="N86" s="165">
        <v>2.1577377724758704</v>
      </c>
      <c r="O86" s="19" t="s">
        <v>13</v>
      </c>
      <c r="P86" s="148">
        <f>($G86-N86)/Fresh!M85</f>
        <v>0.21704925557307478</v>
      </c>
      <c r="Q86" s="19">
        <v>0.21256962088566872</v>
      </c>
      <c r="R86" s="169">
        <v>2.155351133049136</v>
      </c>
      <c r="S86" s="22" t="s">
        <v>13</v>
      </c>
      <c r="T86" s="148">
        <f>($G86-R86)/Fresh!N85</f>
        <v>0.220086221417061</v>
      </c>
      <c r="U86" s="140">
        <v>0.21558821935884465</v>
      </c>
      <c r="V86" s="3" t="s">
        <v>129</v>
      </c>
      <c r="W86" s="24"/>
      <c r="X86" s="24"/>
      <c r="Y86" s="24"/>
      <c r="Z86" s="24"/>
      <c r="AA86" s="24"/>
      <c r="AB86" s="24"/>
      <c r="AC86" s="24"/>
      <c r="AD86" s="3"/>
    </row>
    <row r="87" spans="1:30" ht="12.75">
      <c r="A87" s="16"/>
      <c r="B87" s="279"/>
      <c r="C87" s="289"/>
      <c r="D87" s="283"/>
      <c r="E87" s="284"/>
      <c r="F87" s="192" t="s">
        <v>50</v>
      </c>
      <c r="G87" s="196">
        <v>2.4</v>
      </c>
      <c r="H87" s="154">
        <v>2.5826446280991737</v>
      </c>
      <c r="I87" s="55"/>
      <c r="J87" s="166">
        <v>2.3509462859643366</v>
      </c>
      <c r="K87" s="27" t="s">
        <v>13</v>
      </c>
      <c r="L87" s="149"/>
      <c r="M87" s="141">
        <v>0.2086930487686858</v>
      </c>
      <c r="N87" s="166">
        <v>2.2573759605350534</v>
      </c>
      <c r="O87" s="27" t="s">
        <v>11</v>
      </c>
      <c r="P87" s="149">
        <f>($G87-N87)/Seniors!M85</f>
        <v>0.12670846688674045</v>
      </c>
      <c r="Q87" s="27">
        <v>0.28897158114408894</v>
      </c>
      <c r="R87" s="166">
        <v>2.2273512357609904</v>
      </c>
      <c r="S87" s="27" t="s">
        <v>11</v>
      </c>
      <c r="T87" s="149">
        <f>($G87-R87)/Seniors!N85</f>
        <v>0.15381326943186258</v>
      </c>
      <c r="U87" s="141">
        <v>0.31653188207834093</v>
      </c>
      <c r="V87" s="3" t="s">
        <v>129</v>
      </c>
      <c r="W87" s="29"/>
      <c r="X87" s="29"/>
      <c r="Y87" s="29"/>
      <c r="Z87" s="29"/>
      <c r="AA87" s="29"/>
      <c r="AB87" s="29"/>
      <c r="AC87" s="29"/>
      <c r="AD87" s="3"/>
    </row>
    <row r="88" spans="1:30" ht="12.75">
      <c r="A88" s="16"/>
      <c r="B88" s="279" t="s">
        <v>56</v>
      </c>
      <c r="C88" s="280" t="s">
        <v>221</v>
      </c>
      <c r="D88" s="282" t="s">
        <v>229</v>
      </c>
      <c r="E88" s="282"/>
      <c r="F88" s="191" t="s">
        <v>49</v>
      </c>
      <c r="G88" s="195">
        <v>2.67</v>
      </c>
      <c r="H88" s="153">
        <v>2.695</v>
      </c>
      <c r="I88" s="54"/>
      <c r="J88" s="165">
        <v>2.6552287581699345</v>
      </c>
      <c r="K88" s="19" t="s">
        <v>12</v>
      </c>
      <c r="L88" s="148"/>
      <c r="M88" s="168" t="s">
        <v>12</v>
      </c>
      <c r="N88" s="165">
        <v>2.561238880451291</v>
      </c>
      <c r="O88" s="19" t="s">
        <v>14</v>
      </c>
      <c r="P88" s="148">
        <f>($G88-N88)/Fresh!M87</f>
        <v>0.12317958361091998</v>
      </c>
      <c r="Q88" s="19">
        <v>0.15149383417261844</v>
      </c>
      <c r="R88" s="169">
        <v>2.6143732190536024</v>
      </c>
      <c r="S88" s="22" t="s">
        <v>12</v>
      </c>
      <c r="T88" s="148"/>
      <c r="U88" s="140" t="s">
        <v>12</v>
      </c>
      <c r="V88" s="3" t="s">
        <v>221</v>
      </c>
      <c r="W88" s="24"/>
      <c r="X88" s="24"/>
      <c r="Y88" s="24"/>
      <c r="Z88" s="24"/>
      <c r="AA88" s="24"/>
      <c r="AB88" s="24"/>
      <c r="AC88" s="24"/>
      <c r="AD88" s="3"/>
    </row>
    <row r="89" spans="1:30" ht="12.75">
      <c r="A89" s="16"/>
      <c r="B89" s="279"/>
      <c r="C89" s="281"/>
      <c r="D89" s="284"/>
      <c r="E89" s="284"/>
      <c r="F89" s="192" t="s">
        <v>50</v>
      </c>
      <c r="G89" s="196">
        <v>2.91</v>
      </c>
      <c r="H89" s="154">
        <v>2.84297520661157</v>
      </c>
      <c r="I89" s="55"/>
      <c r="J89" s="166">
        <v>2.7659667541557305</v>
      </c>
      <c r="K89" s="27" t="s">
        <v>12</v>
      </c>
      <c r="L89" s="149">
        <f>(G89-J89)/Seniors!L87</f>
        <v>0.16856832820373424</v>
      </c>
      <c r="M89" s="141" t="s">
        <v>12</v>
      </c>
      <c r="N89" s="166">
        <v>2.7020348147796804</v>
      </c>
      <c r="O89" s="27" t="s">
        <v>13</v>
      </c>
      <c r="P89" s="149">
        <f>($G89-N89)/Seniors!M87</f>
        <v>0.23859812939996075</v>
      </c>
      <c r="Q89" s="27">
        <v>0.16170068952820413</v>
      </c>
      <c r="R89" s="166">
        <v>2.727239082161362</v>
      </c>
      <c r="S89" s="27" t="s">
        <v>14</v>
      </c>
      <c r="T89" s="149">
        <f>($G89-R89)/Seniors!N87</f>
        <v>0.20991120901150678</v>
      </c>
      <c r="U89" s="141">
        <v>0.13292945831613262</v>
      </c>
      <c r="V89" s="3" t="s">
        <v>221</v>
      </c>
      <c r="W89" s="29"/>
      <c r="X89" s="29"/>
      <c r="Y89" s="29"/>
      <c r="Z89" s="29"/>
      <c r="AA89" s="29"/>
      <c r="AB89" s="29"/>
      <c r="AC89" s="29"/>
      <c r="AD89" s="3"/>
    </row>
    <row r="90" spans="1:30" ht="12.75">
      <c r="A90" s="16"/>
      <c r="B90" s="279" t="s">
        <v>58</v>
      </c>
      <c r="C90" s="280" t="s">
        <v>222</v>
      </c>
      <c r="D90" s="282" t="s">
        <v>230</v>
      </c>
      <c r="E90" s="282"/>
      <c r="F90" s="191" t="s">
        <v>49</v>
      </c>
      <c r="G90" s="195">
        <v>2.95</v>
      </c>
      <c r="H90" s="153">
        <v>2.98</v>
      </c>
      <c r="I90" s="54"/>
      <c r="J90" s="165">
        <v>2.7930913758898352</v>
      </c>
      <c r="K90" s="19" t="s">
        <v>13</v>
      </c>
      <c r="L90" s="148">
        <f>(G90-J90)/Fresh!L89</f>
        <v>0.18756433526506255</v>
      </c>
      <c r="M90" s="168">
        <v>0.2234255257500495</v>
      </c>
      <c r="N90" s="165">
        <v>2.7304564675268352</v>
      </c>
      <c r="O90" s="19" t="s">
        <v>11</v>
      </c>
      <c r="P90" s="148">
        <f>($G90-N90)/Fresh!M89</f>
        <v>0.25962133919929314</v>
      </c>
      <c r="Q90" s="19">
        <v>0.29509785762932594</v>
      </c>
      <c r="R90" s="169">
        <v>2.7741414503936657</v>
      </c>
      <c r="S90" s="22" t="s">
        <v>11</v>
      </c>
      <c r="T90" s="148">
        <f>($G90-R90)/Fresh!N89</f>
        <v>0.20955809864542643</v>
      </c>
      <c r="U90" s="140">
        <v>0.24530696029267557</v>
      </c>
      <c r="V90" s="3" t="s">
        <v>222</v>
      </c>
      <c r="W90" s="24"/>
      <c r="X90" s="24"/>
      <c r="Y90" s="24"/>
      <c r="Z90" s="24"/>
      <c r="AA90" s="24"/>
      <c r="AB90" s="24"/>
      <c r="AC90" s="24"/>
      <c r="AD90" s="3"/>
    </row>
    <row r="91" spans="1:30" ht="12.75">
      <c r="A91" s="16"/>
      <c r="B91" s="279"/>
      <c r="C91" s="289"/>
      <c r="D91" s="283"/>
      <c r="E91" s="284"/>
      <c r="F91" s="192" t="s">
        <v>50</v>
      </c>
      <c r="G91" s="196">
        <v>3.11</v>
      </c>
      <c r="H91" s="154">
        <v>3.0082644628099175</v>
      </c>
      <c r="I91" s="55"/>
      <c r="J91" s="166">
        <v>2.8827774740295244</v>
      </c>
      <c r="K91" s="27" t="s">
        <v>14</v>
      </c>
      <c r="L91" s="149">
        <f>(G91-J91)/Seniors!L89</f>
        <v>0.2766081895639559</v>
      </c>
      <c r="M91" s="141">
        <v>0.15276094934745676</v>
      </c>
      <c r="N91" s="166">
        <v>2.8416311047889997</v>
      </c>
      <c r="O91" s="27" t="s">
        <v>11</v>
      </c>
      <c r="P91" s="149">
        <f>($G91-N91)/Seniors!M89</f>
        <v>0.32241815587476097</v>
      </c>
      <c r="Q91" s="27">
        <v>0.20019317051658445</v>
      </c>
      <c r="R91" s="166">
        <v>2.8578506959435845</v>
      </c>
      <c r="S91" s="27" t="s">
        <v>13</v>
      </c>
      <c r="T91" s="149">
        <f>($G91-R91)/Seniors!N89</f>
        <v>0.30315957820115513</v>
      </c>
      <c r="U91" s="141">
        <v>0.18084275223159882</v>
      </c>
      <c r="V91" s="3" t="s">
        <v>222</v>
      </c>
      <c r="W91" s="29"/>
      <c r="X91" s="29"/>
      <c r="Y91" s="29"/>
      <c r="Z91" s="29"/>
      <c r="AA91" s="29"/>
      <c r="AB91" s="29"/>
      <c r="AC91" s="29"/>
      <c r="AD91" s="3"/>
    </row>
    <row r="92" spans="1:30" ht="18.75" customHeight="1">
      <c r="A92" s="16"/>
      <c r="B92" s="279" t="s">
        <v>61</v>
      </c>
      <c r="C92" s="286" t="s">
        <v>264</v>
      </c>
      <c r="D92" s="282" t="s">
        <v>231</v>
      </c>
      <c r="E92" s="282"/>
      <c r="F92" s="191" t="s">
        <v>49</v>
      </c>
      <c r="G92" s="195">
        <v>2.99</v>
      </c>
      <c r="H92" s="153">
        <v>3</v>
      </c>
      <c r="I92" s="54"/>
      <c r="J92" s="165">
        <v>2.817598319523865</v>
      </c>
      <c r="K92" s="19" t="s">
        <v>13</v>
      </c>
      <c r="L92" s="148">
        <f>(G92-J92)/Fresh!L91</f>
        <v>0.2111128512813385</v>
      </c>
      <c r="M92" s="168">
        <v>0.22335825693505876</v>
      </c>
      <c r="N92" s="165">
        <v>2.763464771926018</v>
      </c>
      <c r="O92" s="19" t="s">
        <v>11</v>
      </c>
      <c r="P92" s="148">
        <f>($G92-N92)/Fresh!M91</f>
        <v>0.2754956659453004</v>
      </c>
      <c r="Q92" s="19">
        <v>0.28765693853356744</v>
      </c>
      <c r="R92" s="169">
        <v>2.802324537784958</v>
      </c>
      <c r="S92" s="22" t="s">
        <v>11</v>
      </c>
      <c r="T92" s="148">
        <f>($G92-R92)/Fresh!M91</f>
        <v>0.2282372454126193</v>
      </c>
      <c r="U92" s="140">
        <v>0.23969725595494948</v>
      </c>
      <c r="V92" s="3" t="s">
        <v>264</v>
      </c>
      <c r="W92" s="24"/>
      <c r="X92" s="24"/>
      <c r="Y92" s="24"/>
      <c r="Z92" s="24"/>
      <c r="AA92" s="24"/>
      <c r="AB92" s="24"/>
      <c r="AC92" s="24"/>
      <c r="AD92" s="3"/>
    </row>
    <row r="93" spans="1:30" ht="15.75" customHeight="1">
      <c r="A93" s="16"/>
      <c r="B93" s="279"/>
      <c r="C93" s="292"/>
      <c r="D93" s="283"/>
      <c r="E93" s="284"/>
      <c r="F93" s="192" t="s">
        <v>50</v>
      </c>
      <c r="G93" s="198">
        <v>3</v>
      </c>
      <c r="H93" s="155">
        <v>2.9297520661157024</v>
      </c>
      <c r="I93" s="143"/>
      <c r="J93" s="167">
        <v>2.8984904834828265</v>
      </c>
      <c r="K93" s="145" t="s">
        <v>12</v>
      </c>
      <c r="L93" s="150">
        <f>(G93-J93)/Seniors!L91</f>
        <v>0.1263100264164718</v>
      </c>
      <c r="M93" s="147" t="s">
        <v>12</v>
      </c>
      <c r="N93" s="167">
        <v>2.8537742562983346</v>
      </c>
      <c r="O93" s="145" t="s">
        <v>12</v>
      </c>
      <c r="P93" s="150">
        <f>($G93-N93)/Seniors!M91</f>
        <v>0.1804384080706542</v>
      </c>
      <c r="Q93" s="145" t="s">
        <v>12</v>
      </c>
      <c r="R93" s="167">
        <v>2.8796248688892088</v>
      </c>
      <c r="S93" s="145" t="s">
        <v>12</v>
      </c>
      <c r="T93" s="150">
        <f>($G93-R93)/Seniors!M91</f>
        <v>0.14853948750120166</v>
      </c>
      <c r="U93" s="147" t="s">
        <v>12</v>
      </c>
      <c r="V93" s="3" t="s">
        <v>264</v>
      </c>
      <c r="W93" s="29"/>
      <c r="X93" s="29"/>
      <c r="Y93" s="29"/>
      <c r="Z93" s="29"/>
      <c r="AA93" s="29"/>
      <c r="AB93" s="29"/>
      <c r="AC93" s="29"/>
      <c r="AD93" s="3"/>
    </row>
    <row r="94" spans="1:30" ht="37.5" customHeight="1" hidden="1">
      <c r="A94" s="1" t="s">
        <v>130</v>
      </c>
      <c r="B94" s="14" t="s">
        <v>131</v>
      </c>
      <c r="C94" s="14"/>
      <c r="D94" s="7"/>
      <c r="E94" s="7"/>
      <c r="F94" s="8"/>
      <c r="G94" s="120"/>
      <c r="H94" s="297" t="s">
        <v>132</v>
      </c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3"/>
      <c r="W94" s="4"/>
      <c r="X94" s="4"/>
      <c r="Y94" s="4"/>
      <c r="Z94" s="4"/>
      <c r="AA94" s="4"/>
      <c r="AB94" s="4"/>
      <c r="AC94" s="4"/>
      <c r="AD94" s="3"/>
    </row>
    <row r="95" spans="1:30" ht="12.75" hidden="1">
      <c r="A95" s="16"/>
      <c r="B95" s="279" t="s">
        <v>45</v>
      </c>
      <c r="C95" s="280" t="s">
        <v>133</v>
      </c>
      <c r="D95" s="282" t="s">
        <v>223</v>
      </c>
      <c r="E95" s="282" t="s">
        <v>77</v>
      </c>
      <c r="F95" s="17" t="s">
        <v>49</v>
      </c>
      <c r="G95" s="133">
        <v>0.0877</v>
      </c>
      <c r="H95" s="120">
        <v>0.097</v>
      </c>
      <c r="I95" s="54"/>
      <c r="J95" s="18">
        <v>0.09316037735849056</v>
      </c>
      <c r="K95" s="19" t="s">
        <v>12</v>
      </c>
      <c r="L95" s="19">
        <f>(G95-J95)/Fresh!L93</f>
        <v>-0.018785215665885546</v>
      </c>
      <c r="M95" s="20">
        <f>(H95-J95)/Fresh!L93</f>
        <v>0.013209368997953433</v>
      </c>
      <c r="N95" s="18">
        <v>0.0797478761304467</v>
      </c>
      <c r="O95" s="19" t="s">
        <v>12</v>
      </c>
      <c r="P95" s="19"/>
      <c r="Q95" s="20" t="s">
        <v>12</v>
      </c>
      <c r="R95" s="21">
        <v>0.0856455747895728</v>
      </c>
      <c r="S95" s="22" t="s">
        <v>12</v>
      </c>
      <c r="T95" s="22"/>
      <c r="U95" s="23" t="s">
        <v>12</v>
      </c>
      <c r="V95" s="3"/>
      <c r="W95" s="24"/>
      <c r="X95" s="24"/>
      <c r="Y95" s="24"/>
      <c r="Z95" s="24"/>
      <c r="AA95" s="24"/>
      <c r="AB95" s="24"/>
      <c r="AC95" s="24"/>
      <c r="AD95" s="3"/>
    </row>
    <row r="96" spans="1:30" ht="12.75" hidden="1">
      <c r="A96" s="16"/>
      <c r="B96" s="279"/>
      <c r="C96" s="289"/>
      <c r="D96" s="283"/>
      <c r="E96" s="284"/>
      <c r="F96" s="25" t="s">
        <v>50</v>
      </c>
      <c r="G96" s="134">
        <v>0.0078</v>
      </c>
      <c r="H96" s="156">
        <v>0.034</v>
      </c>
      <c r="I96" s="55"/>
      <c r="J96" s="26">
        <v>0.6334433443344334</v>
      </c>
      <c r="K96" s="27" t="s">
        <v>12</v>
      </c>
      <c r="L96" s="27"/>
      <c r="M96" s="28" t="s">
        <v>12</v>
      </c>
      <c r="N96" s="26">
        <v>0.5606834343530759</v>
      </c>
      <c r="O96" s="27" t="s">
        <v>12</v>
      </c>
      <c r="P96" s="27"/>
      <c r="Q96" s="28" t="s">
        <v>12</v>
      </c>
      <c r="R96" s="26">
        <v>0.5817196292618338</v>
      </c>
      <c r="S96" s="27" t="s">
        <v>12</v>
      </c>
      <c r="T96" s="27"/>
      <c r="U96" s="28" t="s">
        <v>12</v>
      </c>
      <c r="V96" s="3"/>
      <c r="W96" s="29"/>
      <c r="X96" s="29"/>
      <c r="Y96" s="29"/>
      <c r="Z96" s="29"/>
      <c r="AA96" s="29"/>
      <c r="AB96" s="29"/>
      <c r="AC96" s="29"/>
      <c r="AD96" s="3"/>
    </row>
    <row r="97" spans="1:30" ht="12.75" hidden="1">
      <c r="A97" s="16"/>
      <c r="B97" s="279" t="s">
        <v>51</v>
      </c>
      <c r="C97" s="280" t="s">
        <v>134</v>
      </c>
      <c r="D97" s="282" t="s">
        <v>232</v>
      </c>
      <c r="E97" s="282" t="s">
        <v>77</v>
      </c>
      <c r="F97" s="17" t="s">
        <v>49</v>
      </c>
      <c r="G97" s="133">
        <v>0.0409</v>
      </c>
      <c r="H97" s="120">
        <v>0.0619</v>
      </c>
      <c r="I97" s="54"/>
      <c r="J97" s="18">
        <v>0.48205007085498347</v>
      </c>
      <c r="K97" s="19" t="s">
        <v>12</v>
      </c>
      <c r="L97" s="19">
        <f>(G97-J97)/Fresh!L95</f>
        <v>-0.8828171147221391</v>
      </c>
      <c r="M97" s="20">
        <f>(H97-J97)/Fresh!L95</f>
        <v>-0.8407925053341488</v>
      </c>
      <c r="N97" s="18">
        <v>0.40443152525640325</v>
      </c>
      <c r="O97" s="19" t="s">
        <v>13</v>
      </c>
      <c r="P97" s="19"/>
      <c r="Q97" s="20">
        <v>0.1998410902139099</v>
      </c>
      <c r="R97" s="21">
        <v>0.42128084633022317</v>
      </c>
      <c r="S97" s="22" t="s">
        <v>14</v>
      </c>
      <c r="T97" s="22"/>
      <c r="U97" s="23">
        <v>0.16451326259175908</v>
      </c>
      <c r="V97" s="3"/>
      <c r="W97" s="24"/>
      <c r="X97" s="24"/>
      <c r="Y97" s="24"/>
      <c r="Z97" s="24"/>
      <c r="AA97" s="24"/>
      <c r="AB97" s="24"/>
      <c r="AC97" s="24"/>
      <c r="AD97" s="3"/>
    </row>
    <row r="98" spans="1:30" ht="12.75" hidden="1">
      <c r="A98" s="16"/>
      <c r="B98" s="279"/>
      <c r="C98" s="289"/>
      <c r="D98" s="283"/>
      <c r="E98" s="284"/>
      <c r="F98" s="25" t="s">
        <v>50</v>
      </c>
      <c r="G98" s="134">
        <v>0.0155</v>
      </c>
      <c r="H98" s="156">
        <v>0.0851</v>
      </c>
      <c r="I98" s="55"/>
      <c r="J98" s="26">
        <v>0.6873692324633851</v>
      </c>
      <c r="K98" s="27" t="s">
        <v>11</v>
      </c>
      <c r="L98" s="27"/>
      <c r="M98" s="28">
        <v>-0.2615529209644464</v>
      </c>
      <c r="N98" s="26">
        <v>0.621496442725493</v>
      </c>
      <c r="O98" s="27" t="s">
        <v>12</v>
      </c>
      <c r="P98" s="27"/>
      <c r="Q98" s="28" t="s">
        <v>12</v>
      </c>
      <c r="R98" s="26">
        <v>0.6410182119205298</v>
      </c>
      <c r="S98" s="27" t="s">
        <v>14</v>
      </c>
      <c r="T98" s="27"/>
      <c r="U98" s="28">
        <v>-0.1561422673904757</v>
      </c>
      <c r="V98" s="3"/>
      <c r="W98" s="29"/>
      <c r="X98" s="29"/>
      <c r="Y98" s="29"/>
      <c r="Z98" s="29"/>
      <c r="AA98" s="29"/>
      <c r="AB98" s="29"/>
      <c r="AC98" s="29"/>
      <c r="AD98" s="3"/>
    </row>
    <row r="99" spans="1:30" ht="12.75" hidden="1">
      <c r="A99" s="16"/>
      <c r="B99" s="279" t="s">
        <v>54</v>
      </c>
      <c r="C99" s="280" t="s">
        <v>135</v>
      </c>
      <c r="D99" s="282" t="s">
        <v>233</v>
      </c>
      <c r="E99" s="282"/>
      <c r="F99" s="17" t="s">
        <v>49</v>
      </c>
      <c r="G99" s="133">
        <v>0.3626</v>
      </c>
      <c r="H99" s="156">
        <v>0.3608</v>
      </c>
      <c r="I99" s="54"/>
      <c r="J99" s="18">
        <v>0.16546507505023048</v>
      </c>
      <c r="K99" s="19" t="s">
        <v>12</v>
      </c>
      <c r="L99" s="19">
        <f>(G99-J99)/Fresh!L97</f>
        <v>0.530472014567664</v>
      </c>
      <c r="M99" s="20">
        <f>(H99-J99)/Fresh!L97</f>
        <v>0.5256283795473089</v>
      </c>
      <c r="N99" s="18">
        <v>0.15821534408956206</v>
      </c>
      <c r="O99" s="19" t="s">
        <v>12</v>
      </c>
      <c r="P99" s="19"/>
      <c r="Q99" s="20" t="s">
        <v>12</v>
      </c>
      <c r="R99" s="21">
        <v>0.14912798619311474</v>
      </c>
      <c r="S99" s="22" t="s">
        <v>12</v>
      </c>
      <c r="T99" s="22"/>
      <c r="U99" s="23" t="s">
        <v>12</v>
      </c>
      <c r="V99" s="3"/>
      <c r="W99" s="24"/>
      <c r="X99" s="24"/>
      <c r="Y99" s="24"/>
      <c r="Z99" s="24"/>
      <c r="AA99" s="24"/>
      <c r="AB99" s="24"/>
      <c r="AC99" s="24"/>
      <c r="AD99" s="3"/>
    </row>
    <row r="100" spans="1:30" ht="12.75" hidden="1">
      <c r="A100" s="16"/>
      <c r="B100" s="279"/>
      <c r="C100" s="289"/>
      <c r="D100" s="283"/>
      <c r="E100" s="284"/>
      <c r="F100" s="25" t="s">
        <v>50</v>
      </c>
      <c r="G100" s="134">
        <v>0.124</v>
      </c>
      <c r="H100" s="156">
        <v>0.1667</v>
      </c>
      <c r="I100" s="55"/>
      <c r="J100" s="26">
        <v>0.3046539773352404</v>
      </c>
      <c r="K100" s="27" t="s">
        <v>12</v>
      </c>
      <c r="L100" s="27"/>
      <c r="M100" s="28" t="s">
        <v>12</v>
      </c>
      <c r="N100" s="26">
        <v>0.2723280347510621</v>
      </c>
      <c r="O100" s="27" t="s">
        <v>12</v>
      </c>
      <c r="P100" s="27"/>
      <c r="Q100" s="28" t="s">
        <v>12</v>
      </c>
      <c r="R100" s="26">
        <v>0.2652380952380952</v>
      </c>
      <c r="S100" s="27" t="s">
        <v>12</v>
      </c>
      <c r="T100" s="27"/>
      <c r="U100" s="28" t="s">
        <v>12</v>
      </c>
      <c r="V100" s="3"/>
      <c r="W100" s="29"/>
      <c r="X100" s="29"/>
      <c r="Y100" s="29"/>
      <c r="Z100" s="29"/>
      <c r="AA100" s="29"/>
      <c r="AB100" s="29"/>
      <c r="AC100" s="29"/>
      <c r="AD100" s="3"/>
    </row>
    <row r="101" spans="1:30" ht="12.75" hidden="1">
      <c r="A101" s="16"/>
      <c r="B101" s="279" t="s">
        <v>56</v>
      </c>
      <c r="C101" s="280" t="s">
        <v>136</v>
      </c>
      <c r="D101" s="282" t="s">
        <v>234</v>
      </c>
      <c r="E101" s="282" t="s">
        <v>84</v>
      </c>
      <c r="F101" s="17" t="s">
        <v>49</v>
      </c>
      <c r="G101" s="133">
        <v>0.37</v>
      </c>
      <c r="H101" s="156">
        <v>0.3763</v>
      </c>
      <c r="I101" s="54"/>
      <c r="J101" s="18">
        <v>0.04664068957373952</v>
      </c>
      <c r="K101" s="19" t="s">
        <v>12</v>
      </c>
      <c r="L101" s="19">
        <f>(G101-J101)/Fresh!L99</f>
        <v>1.5333769860360777</v>
      </c>
      <c r="M101" s="20">
        <f>(H101-J101)/Fresh!L99</f>
        <v>1.5632517250664553</v>
      </c>
      <c r="N101" s="18">
        <v>0.04514536478332419</v>
      </c>
      <c r="O101" s="19" t="s">
        <v>12</v>
      </c>
      <c r="P101" s="19"/>
      <c r="Q101" s="20" t="s">
        <v>12</v>
      </c>
      <c r="R101" s="21">
        <v>0.04533793447907917</v>
      </c>
      <c r="S101" s="22" t="s">
        <v>12</v>
      </c>
      <c r="T101" s="22"/>
      <c r="U101" s="23" t="s">
        <v>12</v>
      </c>
      <c r="V101" s="3"/>
      <c r="W101" s="24"/>
      <c r="X101" s="24"/>
      <c r="Y101" s="24"/>
      <c r="Z101" s="24"/>
      <c r="AA101" s="24"/>
      <c r="AB101" s="24"/>
      <c r="AC101" s="24"/>
      <c r="AD101" s="3"/>
    </row>
    <row r="102" spans="1:30" ht="12.75" hidden="1">
      <c r="A102" s="16"/>
      <c r="B102" s="279"/>
      <c r="C102" s="289"/>
      <c r="D102" s="283"/>
      <c r="E102" s="284"/>
      <c r="F102" s="25" t="s">
        <v>50</v>
      </c>
      <c r="G102" s="134">
        <v>0.186</v>
      </c>
      <c r="H102" s="156">
        <v>0.1787</v>
      </c>
      <c r="I102" s="55"/>
      <c r="J102" s="26">
        <v>0.21014413026735615</v>
      </c>
      <c r="K102" s="27" t="s">
        <v>11</v>
      </c>
      <c r="L102" s="27"/>
      <c r="M102" s="28">
        <v>-0.28250716636631035</v>
      </c>
      <c r="N102" s="26">
        <v>0.18494654448262696</v>
      </c>
      <c r="O102" s="27" t="s">
        <v>11</v>
      </c>
      <c r="P102" s="27"/>
      <c r="Q102" s="28">
        <v>-0.23155725740301308</v>
      </c>
      <c r="R102" s="26">
        <v>0.21387032016391067</v>
      </c>
      <c r="S102" s="27" t="s">
        <v>11</v>
      </c>
      <c r="T102" s="27"/>
      <c r="U102" s="28">
        <v>-0.28979813355981926</v>
      </c>
      <c r="V102" s="3"/>
      <c r="W102" s="29"/>
      <c r="X102" s="29"/>
      <c r="Y102" s="29"/>
      <c r="Z102" s="29"/>
      <c r="AA102" s="29"/>
      <c r="AB102" s="29"/>
      <c r="AC102" s="29"/>
      <c r="AD102" s="3"/>
    </row>
    <row r="103" spans="1:30" ht="12.75" hidden="1">
      <c r="A103" s="16"/>
      <c r="B103" s="279" t="s">
        <v>58</v>
      </c>
      <c r="C103" s="280" t="s">
        <v>142</v>
      </c>
      <c r="D103" s="282" t="s">
        <v>18</v>
      </c>
      <c r="E103" s="282" t="s">
        <v>77</v>
      </c>
      <c r="F103" s="17" t="s">
        <v>49</v>
      </c>
      <c r="G103" s="133">
        <v>0.05</v>
      </c>
      <c r="H103" s="156">
        <v>0.0876</v>
      </c>
      <c r="I103" s="54"/>
      <c r="J103" s="18">
        <v>0.2491745283018868</v>
      </c>
      <c r="K103" s="19" t="s">
        <v>13</v>
      </c>
      <c r="L103" s="19">
        <f>(G103-J103)/Fresh!L101</f>
        <v>-0.46045465474252856</v>
      </c>
      <c r="M103" s="20">
        <f>(H103-J103)/Fresh!L101</f>
        <v>-0.37353041214019234</v>
      </c>
      <c r="N103" s="18">
        <v>0.21275079486898366</v>
      </c>
      <c r="O103" s="19" t="s">
        <v>11</v>
      </c>
      <c r="P103" s="19"/>
      <c r="Q103" s="20">
        <v>0.3396535647556998</v>
      </c>
      <c r="R103" s="21">
        <v>0.2518044396023424</v>
      </c>
      <c r="S103" s="22" t="s">
        <v>13</v>
      </c>
      <c r="T103" s="22"/>
      <c r="U103" s="23">
        <v>0.23028069666081602</v>
      </c>
      <c r="V103" s="3"/>
      <c r="W103" s="24"/>
      <c r="X103" s="24"/>
      <c r="Y103" s="24"/>
      <c r="Z103" s="24"/>
      <c r="AA103" s="24"/>
      <c r="AB103" s="24"/>
      <c r="AC103" s="24"/>
      <c r="AD103" s="3"/>
    </row>
    <row r="104" spans="1:30" ht="12.75" hidden="1">
      <c r="A104" s="16"/>
      <c r="B104" s="279"/>
      <c r="C104" s="289"/>
      <c r="D104" s="283"/>
      <c r="E104" s="284"/>
      <c r="F104" s="25" t="s">
        <v>50</v>
      </c>
      <c r="G104" s="134">
        <v>0.0465</v>
      </c>
      <c r="H104" s="156">
        <v>0.0638</v>
      </c>
      <c r="I104" s="55"/>
      <c r="J104" s="26">
        <v>0.4780600461893764</v>
      </c>
      <c r="K104" s="27" t="s">
        <v>12</v>
      </c>
      <c r="L104" s="27"/>
      <c r="M104" s="28" t="s">
        <v>12</v>
      </c>
      <c r="N104" s="26">
        <v>0.4120454328529159</v>
      </c>
      <c r="O104" s="27" t="s">
        <v>12</v>
      </c>
      <c r="P104" s="27"/>
      <c r="Q104" s="28" t="s">
        <v>12</v>
      </c>
      <c r="R104" s="26">
        <v>0.45670529801324505</v>
      </c>
      <c r="S104" s="27" t="s">
        <v>12</v>
      </c>
      <c r="T104" s="27"/>
      <c r="U104" s="28" t="s">
        <v>12</v>
      </c>
      <c r="V104" s="3"/>
      <c r="W104" s="29"/>
      <c r="X104" s="29"/>
      <c r="Y104" s="29"/>
      <c r="Z104" s="29"/>
      <c r="AA104" s="29"/>
      <c r="AB104" s="29"/>
      <c r="AC104" s="29"/>
      <c r="AD104" s="3"/>
    </row>
    <row r="105" spans="1:30" ht="12.75" hidden="1">
      <c r="A105" s="16"/>
      <c r="B105" s="279" t="s">
        <v>61</v>
      </c>
      <c r="C105" s="280" t="s">
        <v>137</v>
      </c>
      <c r="D105" s="282" t="s">
        <v>235</v>
      </c>
      <c r="E105" s="282" t="s">
        <v>77</v>
      </c>
      <c r="F105" s="17" t="s">
        <v>49</v>
      </c>
      <c r="G105" s="133">
        <v>0.28</v>
      </c>
      <c r="H105" s="156">
        <v>0.2835</v>
      </c>
      <c r="I105" s="54"/>
      <c r="J105" s="18">
        <v>0.024303916941953753</v>
      </c>
      <c r="K105" s="19" t="s">
        <v>12</v>
      </c>
      <c r="L105" s="19">
        <f>(G105-J105)/Fresh!L103</f>
        <v>1.6603629650412792</v>
      </c>
      <c r="M105" s="20">
        <f>(H105-J105)/Fresh!L103</f>
        <v>1.6830902211968817</v>
      </c>
      <c r="N105" s="18">
        <v>0.02374945151382185</v>
      </c>
      <c r="O105" s="19" t="s">
        <v>12</v>
      </c>
      <c r="P105" s="19"/>
      <c r="Q105" s="20" t="s">
        <v>12</v>
      </c>
      <c r="R105" s="21">
        <v>0.02379546796239953</v>
      </c>
      <c r="S105" s="22" t="s">
        <v>12</v>
      </c>
      <c r="T105" s="22"/>
      <c r="U105" s="23" t="s">
        <v>12</v>
      </c>
      <c r="V105" s="3"/>
      <c r="W105" s="24"/>
      <c r="X105" s="24"/>
      <c r="Y105" s="24"/>
      <c r="Z105" s="24"/>
      <c r="AA105" s="24"/>
      <c r="AB105" s="24"/>
      <c r="AC105" s="24"/>
      <c r="AD105" s="3"/>
    </row>
    <row r="106" spans="1:30" ht="12.75" hidden="1">
      <c r="A106" s="16"/>
      <c r="B106" s="279"/>
      <c r="C106" s="289"/>
      <c r="D106" s="283"/>
      <c r="E106" s="284"/>
      <c r="F106" s="25" t="s">
        <v>50</v>
      </c>
      <c r="G106" s="134">
        <v>0.1719</v>
      </c>
      <c r="H106" s="156">
        <v>0.1239</v>
      </c>
      <c r="I106" s="55"/>
      <c r="J106" s="26">
        <v>0.18985810141898582</v>
      </c>
      <c r="K106" s="27" t="s">
        <v>11</v>
      </c>
      <c r="L106" s="27"/>
      <c r="M106" s="28">
        <v>-0.21958541214395563</v>
      </c>
      <c r="N106" s="26">
        <v>0.13082505729564553</v>
      </c>
      <c r="O106" s="27" t="s">
        <v>12</v>
      </c>
      <c r="P106" s="27"/>
      <c r="Q106" s="28" t="s">
        <v>12</v>
      </c>
      <c r="R106" s="26">
        <v>0.1780345384519816</v>
      </c>
      <c r="S106" s="27" t="s">
        <v>11</v>
      </c>
      <c r="T106" s="27"/>
      <c r="U106" s="28">
        <v>-0.19422537905924514</v>
      </c>
      <c r="V106" s="3"/>
      <c r="W106" s="29"/>
      <c r="X106" s="29"/>
      <c r="Y106" s="29"/>
      <c r="Z106" s="29"/>
      <c r="AA106" s="29"/>
      <c r="AB106" s="29"/>
      <c r="AC106" s="29"/>
      <c r="AD106" s="3"/>
    </row>
    <row r="107" spans="1:30" ht="12.75" hidden="1">
      <c r="A107" s="16"/>
      <c r="B107" s="279" t="s">
        <v>64</v>
      </c>
      <c r="C107" s="280" t="s">
        <v>138</v>
      </c>
      <c r="D107" s="282" t="s">
        <v>236</v>
      </c>
      <c r="E107" s="282" t="s">
        <v>77</v>
      </c>
      <c r="F107" s="17" t="s">
        <v>49</v>
      </c>
      <c r="G107" s="133">
        <v>0.2982</v>
      </c>
      <c r="H107" s="156">
        <v>0.3093</v>
      </c>
      <c r="I107" s="54"/>
      <c r="J107" s="18">
        <v>0.02832526849994099</v>
      </c>
      <c r="K107" s="19" t="s">
        <v>12</v>
      </c>
      <c r="L107" s="19">
        <f>(G107-J107)/Fresh!L105</f>
        <v>1.6266312873282867</v>
      </c>
      <c r="M107" s="20">
        <f>(H107-J107)/Fresh!L105</f>
        <v>1.6935349473670924</v>
      </c>
      <c r="N107" s="18">
        <v>0.028750137166684956</v>
      </c>
      <c r="O107" s="19" t="s">
        <v>12</v>
      </c>
      <c r="P107" s="19"/>
      <c r="Q107" s="20" t="s">
        <v>12</v>
      </c>
      <c r="R107" s="21">
        <v>0.030545966569767442</v>
      </c>
      <c r="S107" s="22" t="s">
        <v>12</v>
      </c>
      <c r="T107" s="22"/>
      <c r="U107" s="23" t="s">
        <v>12</v>
      </c>
      <c r="V107" s="3"/>
      <c r="W107" s="24"/>
      <c r="X107" s="24"/>
      <c r="Y107" s="24"/>
      <c r="Z107" s="24"/>
      <c r="AA107" s="24"/>
      <c r="AB107" s="24"/>
      <c r="AC107" s="24"/>
      <c r="AD107" s="3"/>
    </row>
    <row r="108" spans="1:30" ht="12.75" hidden="1">
      <c r="A108" s="16"/>
      <c r="B108" s="279"/>
      <c r="C108" s="289"/>
      <c r="D108" s="283"/>
      <c r="E108" s="284"/>
      <c r="F108" s="25" t="s">
        <v>50</v>
      </c>
      <c r="G108" s="134">
        <v>0.0775</v>
      </c>
      <c r="H108" s="156">
        <v>0.0851</v>
      </c>
      <c r="I108" s="55"/>
      <c r="J108" s="26">
        <v>0.24108322324966974</v>
      </c>
      <c r="K108" s="27" t="s">
        <v>11</v>
      </c>
      <c r="L108" s="27"/>
      <c r="M108" s="28">
        <v>-0.19650644387656058</v>
      </c>
      <c r="N108" s="26">
        <v>0.19793706126737023</v>
      </c>
      <c r="O108" s="27" t="s">
        <v>12</v>
      </c>
      <c r="P108" s="27"/>
      <c r="Q108" s="28" t="s">
        <v>12</v>
      </c>
      <c r="R108" s="26">
        <v>0.2296290162305399</v>
      </c>
      <c r="S108" s="27" t="s">
        <v>13</v>
      </c>
      <c r="T108" s="27"/>
      <c r="U108" s="28">
        <v>-0.17262116555743257</v>
      </c>
      <c r="V108" s="3"/>
      <c r="W108" s="29"/>
      <c r="X108" s="29"/>
      <c r="Y108" s="29"/>
      <c r="Z108" s="29"/>
      <c r="AA108" s="29"/>
      <c r="AB108" s="29"/>
      <c r="AC108" s="29"/>
      <c r="AD108" s="3"/>
    </row>
    <row r="109" spans="1:30" ht="12.75" hidden="1">
      <c r="A109" s="16"/>
      <c r="B109" s="279" t="s">
        <v>66</v>
      </c>
      <c r="C109" s="280" t="s">
        <v>224</v>
      </c>
      <c r="D109" s="282" t="s">
        <v>15</v>
      </c>
      <c r="E109" s="282" t="s">
        <v>77</v>
      </c>
      <c r="F109" s="17" t="s">
        <v>49</v>
      </c>
      <c r="G109" s="133">
        <v>0.2647</v>
      </c>
      <c r="H109" s="156">
        <v>0.2694</v>
      </c>
      <c r="I109" s="54"/>
      <c r="J109" s="18">
        <v>0.013805309734513275</v>
      </c>
      <c r="K109" s="19" t="s">
        <v>12</v>
      </c>
      <c r="L109" s="19">
        <f>(G109-J109)/Fresh!L107</f>
        <v>2.1501137640018397</v>
      </c>
      <c r="M109" s="20">
        <f>(H109-J109)/Fresh!L107</f>
        <v>2.1903917574504668</v>
      </c>
      <c r="N109" s="18">
        <v>0.014095321669500357</v>
      </c>
      <c r="O109" s="19" t="s">
        <v>12</v>
      </c>
      <c r="P109" s="19"/>
      <c r="Q109" s="20" t="s">
        <v>12</v>
      </c>
      <c r="R109" s="21">
        <v>0.015100252049319921</v>
      </c>
      <c r="S109" s="22" t="s">
        <v>12</v>
      </c>
      <c r="T109" s="22"/>
      <c r="U109" s="23" t="s">
        <v>12</v>
      </c>
      <c r="V109" s="3"/>
      <c r="W109" s="24"/>
      <c r="X109" s="24"/>
      <c r="Y109" s="24"/>
      <c r="Z109" s="24"/>
      <c r="AA109" s="24"/>
      <c r="AB109" s="24"/>
      <c r="AC109" s="24"/>
      <c r="AD109" s="3"/>
    </row>
    <row r="110" spans="1:30" ht="12.75" hidden="1">
      <c r="A110" s="16"/>
      <c r="B110" s="279"/>
      <c r="C110" s="301"/>
      <c r="D110" s="290"/>
      <c r="E110" s="285"/>
      <c r="F110" s="7" t="s">
        <v>50</v>
      </c>
      <c r="G110" s="173">
        <v>0.0775</v>
      </c>
      <c r="H110" s="156">
        <v>0.0936</v>
      </c>
      <c r="I110" s="54"/>
      <c r="J110" s="174">
        <v>0.4238891333040035</v>
      </c>
      <c r="K110" s="33" t="s">
        <v>14</v>
      </c>
      <c r="L110" s="33"/>
      <c r="M110" s="175">
        <v>-0.14700406832251617</v>
      </c>
      <c r="N110" s="174">
        <v>0.34378729294954413</v>
      </c>
      <c r="O110" s="33" t="s">
        <v>12</v>
      </c>
      <c r="P110" s="33"/>
      <c r="Q110" s="175" t="s">
        <v>12</v>
      </c>
      <c r="R110" s="174">
        <v>0.38173913043478264</v>
      </c>
      <c r="S110" s="33" t="s">
        <v>12</v>
      </c>
      <c r="T110" s="33"/>
      <c r="U110" s="175" t="s">
        <v>12</v>
      </c>
      <c r="V110" s="3"/>
      <c r="W110" s="29"/>
      <c r="X110" s="29"/>
      <c r="Y110" s="29"/>
      <c r="Z110" s="29"/>
      <c r="AA110" s="29"/>
      <c r="AB110" s="29"/>
      <c r="AC110" s="29"/>
      <c r="AD110" s="3"/>
    </row>
    <row r="111" spans="1:30" ht="26.25" customHeight="1">
      <c r="A111" s="176" t="s">
        <v>139</v>
      </c>
      <c r="B111" s="136" t="s">
        <v>146</v>
      </c>
      <c r="C111" s="177"/>
      <c r="D111" s="178"/>
      <c r="E111" s="178"/>
      <c r="F111" s="179"/>
      <c r="G111" s="180"/>
      <c r="H111" s="302" t="s">
        <v>225</v>
      </c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3"/>
      <c r="V111" s="3"/>
      <c r="W111" s="4"/>
      <c r="X111" s="4"/>
      <c r="Y111" s="4"/>
      <c r="Z111" s="4"/>
      <c r="AA111" s="4"/>
      <c r="AB111" s="4"/>
      <c r="AC111" s="4"/>
      <c r="AD111" s="3"/>
    </row>
    <row r="112" spans="1:30" ht="18.75" customHeight="1">
      <c r="A112" s="139"/>
      <c r="B112" s="279" t="s">
        <v>45</v>
      </c>
      <c r="C112" s="286" t="s">
        <v>265</v>
      </c>
      <c r="D112" s="282" t="s">
        <v>147</v>
      </c>
      <c r="E112" s="282" t="s">
        <v>148</v>
      </c>
      <c r="F112" s="17" t="s">
        <v>49</v>
      </c>
      <c r="G112" s="213">
        <v>5.68</v>
      </c>
      <c r="H112" s="200">
        <v>5.708542713567839</v>
      </c>
      <c r="I112" s="201"/>
      <c r="J112" s="202">
        <v>5.621519584709769</v>
      </c>
      <c r="K112" s="203" t="s">
        <v>12</v>
      </c>
      <c r="L112" s="204"/>
      <c r="M112" s="203" t="s">
        <v>12</v>
      </c>
      <c r="N112" s="202">
        <v>5.541627792108007</v>
      </c>
      <c r="O112" s="203" t="s">
        <v>12</v>
      </c>
      <c r="P112" s="204"/>
      <c r="Q112" s="203" t="s">
        <v>12</v>
      </c>
      <c r="R112" s="202">
        <v>5.561248126447745</v>
      </c>
      <c r="S112" s="206" t="s">
        <v>12</v>
      </c>
      <c r="T112" s="204"/>
      <c r="U112" s="205" t="s">
        <v>12</v>
      </c>
      <c r="V112" s="3" t="s">
        <v>265</v>
      </c>
      <c r="W112" s="24"/>
      <c r="X112" s="24"/>
      <c r="Y112" s="24"/>
      <c r="Z112" s="24"/>
      <c r="AA112" s="24"/>
      <c r="AB112" s="24"/>
      <c r="AC112" s="24"/>
      <c r="AD112" s="3"/>
    </row>
    <row r="113" spans="1:30" ht="18.75" customHeight="1">
      <c r="A113" s="139"/>
      <c r="B113" s="279"/>
      <c r="C113" s="292"/>
      <c r="D113" s="283"/>
      <c r="E113" s="284"/>
      <c r="F113" s="25" t="s">
        <v>50</v>
      </c>
      <c r="G113" s="198">
        <v>5.67</v>
      </c>
      <c r="H113" s="155">
        <v>5.859504132231405</v>
      </c>
      <c r="I113" s="143"/>
      <c r="J113" s="167">
        <v>5.722753766633674</v>
      </c>
      <c r="K113" s="145" t="s">
        <v>12</v>
      </c>
      <c r="L113" s="150"/>
      <c r="M113" s="145" t="s">
        <v>12</v>
      </c>
      <c r="N113" s="167">
        <v>5.699336737128406</v>
      </c>
      <c r="O113" s="145" t="s">
        <v>14</v>
      </c>
      <c r="P113" s="150"/>
      <c r="Q113" s="145">
        <v>0.12489417548720085</v>
      </c>
      <c r="R113" s="167">
        <v>5.678894524376359</v>
      </c>
      <c r="S113" s="145" t="s">
        <v>14</v>
      </c>
      <c r="T113" s="150"/>
      <c r="U113" s="147">
        <v>0.13931448830209794</v>
      </c>
      <c r="V113" s="3" t="s">
        <v>265</v>
      </c>
      <c r="W113" s="29"/>
      <c r="X113" s="29"/>
      <c r="Y113" s="29"/>
      <c r="Z113" s="29"/>
      <c r="AA113" s="29"/>
      <c r="AB113" s="29"/>
      <c r="AC113" s="29"/>
      <c r="AD113" s="3"/>
    </row>
    <row r="114" spans="1:30" ht="12.75">
      <c r="A114" s="139"/>
      <c r="B114" s="15"/>
      <c r="C114" s="40"/>
      <c r="D114" s="41"/>
      <c r="E114" s="41"/>
      <c r="F114" s="7"/>
      <c r="G114" s="61"/>
      <c r="H114" s="304" t="s">
        <v>149</v>
      </c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5"/>
      <c r="V114" s="3"/>
      <c r="W114" s="4"/>
      <c r="X114" s="4"/>
      <c r="Y114" s="4"/>
      <c r="Z114" s="4"/>
      <c r="AA114" s="4"/>
      <c r="AB114" s="4"/>
      <c r="AC114" s="4"/>
      <c r="AD114" s="4"/>
    </row>
    <row r="115" spans="1:30" ht="21" customHeight="1">
      <c r="A115" s="181"/>
      <c r="B115" s="279" t="s">
        <v>51</v>
      </c>
      <c r="C115" s="286" t="s">
        <v>266</v>
      </c>
      <c r="D115" s="282" t="s">
        <v>150</v>
      </c>
      <c r="E115" s="282" t="s">
        <v>148</v>
      </c>
      <c r="F115" s="17" t="s">
        <v>49</v>
      </c>
      <c r="G115" s="213">
        <v>5.57</v>
      </c>
      <c r="H115" s="200">
        <v>5.557788944723618</v>
      </c>
      <c r="I115" s="201"/>
      <c r="J115" s="202">
        <v>5.512914258756929</v>
      </c>
      <c r="K115" s="203" t="s">
        <v>12</v>
      </c>
      <c r="L115" s="204"/>
      <c r="M115" s="203" t="s">
        <v>12</v>
      </c>
      <c r="N115" s="202">
        <v>5.344178645890486</v>
      </c>
      <c r="O115" s="203" t="s">
        <v>14</v>
      </c>
      <c r="P115" s="210">
        <f>($G115-N115)/Fresh!M111</f>
        <v>0.17929780593302555</v>
      </c>
      <c r="Q115" s="203">
        <v>0.169602463223671</v>
      </c>
      <c r="R115" s="202">
        <v>5.359585774628696</v>
      </c>
      <c r="S115" s="206" t="s">
        <v>14</v>
      </c>
      <c r="T115" s="210">
        <f>($G115-R115)/Fresh!N111</f>
        <v>0.1665013057685932</v>
      </c>
      <c r="U115" s="205">
        <v>0.15683866701523727</v>
      </c>
      <c r="V115" s="3" t="s">
        <v>266</v>
      </c>
      <c r="W115" s="24"/>
      <c r="X115" s="24"/>
      <c r="Y115" s="24"/>
      <c r="Z115" s="24"/>
      <c r="AA115" s="24"/>
      <c r="AB115" s="24"/>
      <c r="AC115" s="24"/>
      <c r="AD115" s="24"/>
    </row>
    <row r="116" spans="1:30" ht="21" customHeight="1">
      <c r="A116" s="181" t="s">
        <v>284</v>
      </c>
      <c r="B116" s="279"/>
      <c r="C116" s="292"/>
      <c r="D116" s="283"/>
      <c r="E116" s="284"/>
      <c r="F116" s="25" t="s">
        <v>50</v>
      </c>
      <c r="G116" s="198">
        <v>5.4</v>
      </c>
      <c r="H116" s="155">
        <v>5.5041322314049586</v>
      </c>
      <c r="I116" s="143"/>
      <c r="J116" s="167">
        <v>5.797866490707137</v>
      </c>
      <c r="K116" s="145" t="s">
        <v>11</v>
      </c>
      <c r="L116" s="172">
        <f>(G116-J116)/Seniors!L111</f>
        <v>-0.3323687813469308</v>
      </c>
      <c r="M116" s="145">
        <v>-0.24537904066912478</v>
      </c>
      <c r="N116" s="167">
        <v>5.663692322374386</v>
      </c>
      <c r="O116" s="145" t="s">
        <v>12</v>
      </c>
      <c r="P116" s="150">
        <f>($G116-N116)/Seniors!M111</f>
        <v>-0.21243843915863966</v>
      </c>
      <c r="Q116" s="145" t="s">
        <v>12</v>
      </c>
      <c r="R116" s="167">
        <v>5.638160890986627</v>
      </c>
      <c r="S116" s="145" t="s">
        <v>12</v>
      </c>
      <c r="T116" s="150">
        <f>($G116-R116)/Seniors!N111</f>
        <v>-0.18959921516540085</v>
      </c>
      <c r="U116" s="147" t="s">
        <v>12</v>
      </c>
      <c r="V116" s="3" t="s">
        <v>266</v>
      </c>
      <c r="W116" s="29"/>
      <c r="X116" s="29"/>
      <c r="Y116" s="29"/>
      <c r="Z116" s="29"/>
      <c r="AA116" s="29"/>
      <c r="AB116" s="29"/>
      <c r="AC116" s="29"/>
      <c r="AD116" s="29"/>
    </row>
    <row r="117" spans="1:30" ht="12.75">
      <c r="A117" s="181"/>
      <c r="B117" s="42"/>
      <c r="C117" s="40"/>
      <c r="D117" s="41"/>
      <c r="E117" s="41"/>
      <c r="F117" s="7"/>
      <c r="G117" s="61"/>
      <c r="H117" s="304" t="s">
        <v>151</v>
      </c>
      <c r="I117" s="304"/>
      <c r="J117" s="304"/>
      <c r="K117" s="304"/>
      <c r="L117" s="304"/>
      <c r="M117" s="304"/>
      <c r="N117" s="304"/>
      <c r="O117" s="304"/>
      <c r="P117" s="304"/>
      <c r="Q117" s="304"/>
      <c r="R117" s="304"/>
      <c r="S117" s="304"/>
      <c r="T117" s="304"/>
      <c r="U117" s="305"/>
      <c r="V117" s="3"/>
      <c r="W117" s="4"/>
      <c r="X117" s="4"/>
      <c r="Y117" s="4"/>
      <c r="Z117" s="4"/>
      <c r="AA117" s="4"/>
      <c r="AB117" s="4"/>
      <c r="AC117" s="4"/>
      <c r="AD117" s="4"/>
    </row>
    <row r="118" spans="1:30" ht="24" customHeight="1">
      <c r="A118" s="139"/>
      <c r="B118" s="279" t="s">
        <v>54</v>
      </c>
      <c r="C118" s="286" t="s">
        <v>267</v>
      </c>
      <c r="D118" s="282" t="s">
        <v>152</v>
      </c>
      <c r="E118" s="282" t="s">
        <v>148</v>
      </c>
      <c r="F118" s="17" t="s">
        <v>49</v>
      </c>
      <c r="G118" s="213">
        <v>4.8</v>
      </c>
      <c r="H118" s="200">
        <v>4.8542713567839195</v>
      </c>
      <c r="I118" s="201"/>
      <c r="J118" s="202">
        <v>4.902125147579693</v>
      </c>
      <c r="K118" s="203" t="s">
        <v>12</v>
      </c>
      <c r="L118" s="210"/>
      <c r="M118" s="203" t="s">
        <v>12</v>
      </c>
      <c r="N118" s="202">
        <v>4.758154859967051</v>
      </c>
      <c r="O118" s="203" t="s">
        <v>12</v>
      </c>
      <c r="P118" s="204"/>
      <c r="Q118" s="203" t="s">
        <v>12</v>
      </c>
      <c r="R118" s="202">
        <v>4.758887979632661</v>
      </c>
      <c r="S118" s="206" t="s">
        <v>12</v>
      </c>
      <c r="T118" s="204"/>
      <c r="U118" s="205" t="s">
        <v>12</v>
      </c>
      <c r="V118" s="3" t="s">
        <v>267</v>
      </c>
      <c r="W118" s="24"/>
      <c r="X118" s="24"/>
      <c r="Y118" s="24"/>
      <c r="Z118" s="24"/>
      <c r="AA118" s="24"/>
      <c r="AB118" s="24"/>
      <c r="AC118" s="24"/>
      <c r="AD118" s="24"/>
    </row>
    <row r="119" spans="1:30" ht="24" customHeight="1">
      <c r="A119" s="142"/>
      <c r="B119" s="293"/>
      <c r="C119" s="306"/>
      <c r="D119" s="295"/>
      <c r="E119" s="296"/>
      <c r="F119" s="182" t="s">
        <v>50</v>
      </c>
      <c r="G119" s="198">
        <v>4.43</v>
      </c>
      <c r="H119" s="155">
        <v>4.74793388429752</v>
      </c>
      <c r="I119" s="143"/>
      <c r="J119" s="167">
        <v>4.751018161805173</v>
      </c>
      <c r="K119" s="145" t="s">
        <v>12</v>
      </c>
      <c r="L119" s="150">
        <f>(G119-J119)/Seniors!L113</f>
        <v>-0.1927122322588018</v>
      </c>
      <c r="M119" s="145" t="s">
        <v>12</v>
      </c>
      <c r="N119" s="167">
        <v>4.6674627435995415</v>
      </c>
      <c r="O119" s="145" t="s">
        <v>12</v>
      </c>
      <c r="P119" s="151">
        <f>($G119-N119)/Seniors!M115</f>
        <v>-0.13852574056342346</v>
      </c>
      <c r="Q119" s="145" t="s">
        <v>12</v>
      </c>
      <c r="R119" s="167">
        <v>4.629135505790226</v>
      </c>
      <c r="S119" s="145" t="s">
        <v>12</v>
      </c>
      <c r="T119" s="150">
        <f>(G119-R119)/Seniors!N113</f>
        <v>-0.11976323875011259</v>
      </c>
      <c r="U119" s="147" t="s">
        <v>12</v>
      </c>
      <c r="V119" s="3" t="s">
        <v>267</v>
      </c>
      <c r="W119" s="29"/>
      <c r="X119" s="29"/>
      <c r="Y119" s="29"/>
      <c r="Z119" s="29"/>
      <c r="AA119" s="29"/>
      <c r="AB119" s="29"/>
      <c r="AC119" s="29"/>
      <c r="AD119" s="29"/>
    </row>
    <row r="120" spans="1:30" ht="12.75">
      <c r="A120" s="176" t="s">
        <v>153</v>
      </c>
      <c r="B120" s="136" t="s">
        <v>154</v>
      </c>
      <c r="C120" s="177"/>
      <c r="D120" s="178"/>
      <c r="E120" s="178"/>
      <c r="F120" s="183"/>
      <c r="G120" s="184"/>
      <c r="H120" s="307" t="s">
        <v>144</v>
      </c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8"/>
      <c r="V120" s="3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139"/>
      <c r="B121" s="279" t="s">
        <v>45</v>
      </c>
      <c r="C121" s="280" t="s">
        <v>6</v>
      </c>
      <c r="D121" s="282" t="s">
        <v>155</v>
      </c>
      <c r="E121" s="282" t="s">
        <v>107</v>
      </c>
      <c r="F121" s="17" t="s">
        <v>49</v>
      </c>
      <c r="G121" s="213">
        <v>3.78</v>
      </c>
      <c r="H121" s="200">
        <v>3.770408163265306</v>
      </c>
      <c r="I121" s="201"/>
      <c r="J121" s="202">
        <v>4.048412037587725</v>
      </c>
      <c r="K121" s="203" t="s">
        <v>14</v>
      </c>
      <c r="L121" s="204">
        <f>(G121-J121)/Fresh!L115</f>
        <v>-0.16464270682807028</v>
      </c>
      <c r="M121" s="203">
        <v>-0.17052629527531638</v>
      </c>
      <c r="N121" s="202">
        <v>3.843426801614955</v>
      </c>
      <c r="O121" s="203" t="s">
        <v>12</v>
      </c>
      <c r="P121" s="204"/>
      <c r="Q121" s="205" t="s">
        <v>12</v>
      </c>
      <c r="R121" s="203">
        <v>4.048875967217619</v>
      </c>
      <c r="S121" s="206" t="s">
        <v>14</v>
      </c>
      <c r="T121" s="204">
        <f>(G121-R121)/Fresh!N115</f>
        <v>-0.16161050452448172</v>
      </c>
      <c r="U121" s="205">
        <v>-0.16737577090381456</v>
      </c>
      <c r="V121" s="3" t="s">
        <v>6</v>
      </c>
      <c r="W121" s="24"/>
      <c r="X121" s="24"/>
      <c r="Y121" s="24"/>
      <c r="Z121" s="24"/>
      <c r="AA121" s="24"/>
      <c r="AB121" s="24"/>
      <c r="AC121" s="24"/>
      <c r="AD121" s="24"/>
    </row>
    <row r="122" spans="1:30" ht="12.75">
      <c r="A122" s="139"/>
      <c r="B122" s="279"/>
      <c r="C122" s="289"/>
      <c r="D122" s="283"/>
      <c r="E122" s="284"/>
      <c r="F122" s="25" t="s">
        <v>50</v>
      </c>
      <c r="G122" s="196">
        <v>3.98</v>
      </c>
      <c r="H122" s="154">
        <v>3.896265560165975</v>
      </c>
      <c r="I122" s="55"/>
      <c r="J122" s="166">
        <v>3.973008849557522</v>
      </c>
      <c r="K122" s="27" t="s">
        <v>12</v>
      </c>
      <c r="L122" s="149"/>
      <c r="M122" s="27" t="s">
        <v>12</v>
      </c>
      <c r="N122" s="166">
        <v>3.9388176535561636</v>
      </c>
      <c r="O122" s="27" t="s">
        <v>12</v>
      </c>
      <c r="P122" s="149"/>
      <c r="Q122" s="141" t="s">
        <v>12</v>
      </c>
      <c r="R122" s="27">
        <v>4.088376160926242</v>
      </c>
      <c r="S122" s="27" t="s">
        <v>12</v>
      </c>
      <c r="T122" s="149"/>
      <c r="U122" s="141" t="s">
        <v>12</v>
      </c>
      <c r="V122" s="3" t="s">
        <v>6</v>
      </c>
      <c r="W122" s="29"/>
      <c r="X122" s="29"/>
      <c r="Y122" s="29"/>
      <c r="Z122" s="29"/>
      <c r="AA122" s="29"/>
      <c r="AB122" s="29"/>
      <c r="AC122" s="29"/>
      <c r="AD122" s="29"/>
    </row>
    <row r="123" spans="1:30" ht="12.75">
      <c r="A123" s="139"/>
      <c r="B123" s="279" t="s">
        <v>51</v>
      </c>
      <c r="C123" s="280" t="s">
        <v>213</v>
      </c>
      <c r="D123" s="282" t="s">
        <v>156</v>
      </c>
      <c r="E123" s="282"/>
      <c r="F123" s="17" t="s">
        <v>49</v>
      </c>
      <c r="G123" s="195">
        <v>1.73</v>
      </c>
      <c r="H123" s="153">
        <v>1.903061224489796</v>
      </c>
      <c r="I123" s="54"/>
      <c r="J123" s="165">
        <v>1.766524013314313</v>
      </c>
      <c r="K123" s="19" t="s">
        <v>12</v>
      </c>
      <c r="L123" s="148"/>
      <c r="M123" s="19" t="s">
        <v>12</v>
      </c>
      <c r="N123" s="165">
        <v>1.601470506937918</v>
      </c>
      <c r="O123" s="19" t="s">
        <v>14</v>
      </c>
      <c r="P123" s="148"/>
      <c r="Q123" s="168">
        <v>0.2453631359680958</v>
      </c>
      <c r="R123" s="37">
        <v>1.6564352583030053</v>
      </c>
      <c r="S123" s="22" t="s">
        <v>14</v>
      </c>
      <c r="T123" s="148"/>
      <c r="U123" s="140">
        <v>0.19166082408123022</v>
      </c>
      <c r="V123" s="3" t="s">
        <v>295</v>
      </c>
      <c r="W123" s="24"/>
      <c r="X123" s="24"/>
      <c r="Y123" s="24"/>
      <c r="Z123" s="24"/>
      <c r="AA123" s="24"/>
      <c r="AB123" s="24"/>
      <c r="AC123" s="24"/>
      <c r="AD123" s="24"/>
    </row>
    <row r="124" spans="1:30" ht="12.75">
      <c r="A124" s="139" t="s">
        <v>284</v>
      </c>
      <c r="B124" s="279"/>
      <c r="C124" s="289"/>
      <c r="D124" s="283"/>
      <c r="E124" s="284"/>
      <c r="F124" s="25" t="s">
        <v>50</v>
      </c>
      <c r="G124" s="196">
        <v>1.53</v>
      </c>
      <c r="H124" s="154">
        <v>1.3775933609958506</v>
      </c>
      <c r="I124" s="55"/>
      <c r="J124" s="166">
        <v>1.8998781703400156</v>
      </c>
      <c r="K124" s="27" t="s">
        <v>11</v>
      </c>
      <c r="L124" s="171">
        <f>(G124-J124)/Seniors!L117</f>
        <v>-0.2434506475588206</v>
      </c>
      <c r="M124" s="27">
        <v>-0.34376339357385494</v>
      </c>
      <c r="N124" s="166">
        <v>1.8040082664487913</v>
      </c>
      <c r="O124" s="27" t="s">
        <v>11</v>
      </c>
      <c r="P124" s="149">
        <f>(G124-N124)/Seniors!M117</f>
        <v>-0.17952217922060004</v>
      </c>
      <c r="Q124" s="141">
        <v>-0.2793745388457631</v>
      </c>
      <c r="R124" s="27">
        <v>1.9007538211652992</v>
      </c>
      <c r="S124" s="27" t="s">
        <v>11</v>
      </c>
      <c r="T124" s="149">
        <f>(G124-R124)/Seniors!N117</f>
        <v>-0.2364988121029484</v>
      </c>
      <c r="U124" s="141">
        <v>-0.3337169310364122</v>
      </c>
      <c r="V124" s="3" t="s">
        <v>295</v>
      </c>
      <c r="W124" s="29"/>
      <c r="X124" s="29"/>
      <c r="Y124" s="29"/>
      <c r="Z124" s="29"/>
      <c r="AA124" s="29"/>
      <c r="AB124" s="29"/>
      <c r="AC124" s="29"/>
      <c r="AD124" s="29"/>
    </row>
    <row r="125" spans="1:30" ht="12.75">
      <c r="A125" s="139"/>
      <c r="B125" s="279" t="s">
        <v>54</v>
      </c>
      <c r="C125" s="280" t="s">
        <v>214</v>
      </c>
      <c r="D125" s="282" t="s">
        <v>157</v>
      </c>
      <c r="E125" s="282"/>
      <c r="F125" s="17" t="s">
        <v>49</v>
      </c>
      <c r="G125" s="195">
        <v>2.2</v>
      </c>
      <c r="H125" s="153">
        <v>2.7193877551020407</v>
      </c>
      <c r="I125" s="54"/>
      <c r="J125" s="165">
        <v>2.2443202093493517</v>
      </c>
      <c r="K125" s="19" t="s">
        <v>13</v>
      </c>
      <c r="L125" s="148"/>
      <c r="M125" s="19">
        <v>0.22534382154667612</v>
      </c>
      <c r="N125" s="165">
        <v>2.5264292823178147</v>
      </c>
      <c r="O125" s="19" t="s">
        <v>12</v>
      </c>
      <c r="P125" s="148">
        <f>(G125-N125)/Fresh!M119</f>
        <v>-0.14172798131743014</v>
      </c>
      <c r="Q125" s="168" t="s">
        <v>12</v>
      </c>
      <c r="R125" s="37">
        <v>2.274122254540458</v>
      </c>
      <c r="S125" s="22" t="s">
        <v>13</v>
      </c>
      <c r="T125" s="148"/>
      <c r="U125" s="140">
        <v>0.2056932949279944</v>
      </c>
      <c r="V125" s="3" t="s">
        <v>296</v>
      </c>
      <c r="W125" s="24"/>
      <c r="X125" s="24"/>
      <c r="Y125" s="24"/>
      <c r="Z125" s="24"/>
      <c r="AA125" s="24"/>
      <c r="AB125" s="24"/>
      <c r="AC125" s="24"/>
      <c r="AD125" s="24"/>
    </row>
    <row r="126" spans="1:30" ht="12.75">
      <c r="A126" s="139" t="s">
        <v>284</v>
      </c>
      <c r="B126" s="279"/>
      <c r="C126" s="289"/>
      <c r="D126" s="283"/>
      <c r="E126" s="284"/>
      <c r="F126" s="25" t="s">
        <v>50</v>
      </c>
      <c r="G126" s="196">
        <v>3.13</v>
      </c>
      <c r="H126" s="154">
        <v>4.821576763485477</v>
      </c>
      <c r="I126" s="55"/>
      <c r="J126" s="166">
        <v>3.6869536350558816</v>
      </c>
      <c r="K126" s="27" t="s">
        <v>11</v>
      </c>
      <c r="L126" s="171">
        <f>(G126-J126)/Seniors!L119</f>
        <v>-0.20602133533707112</v>
      </c>
      <c r="M126" s="27">
        <v>0.4197056223538904</v>
      </c>
      <c r="N126" s="166">
        <v>3.8434811860252776</v>
      </c>
      <c r="O126" s="27" t="s">
        <v>11</v>
      </c>
      <c r="P126" s="149">
        <f>(G126-N126)/Seniors!M119</f>
        <v>-0.2570232419077406</v>
      </c>
      <c r="Q126" s="141">
        <v>0.3523474776047389</v>
      </c>
      <c r="R126" s="27">
        <v>3.495260712872112</v>
      </c>
      <c r="S126" s="27" t="s">
        <v>11</v>
      </c>
      <c r="T126" s="149">
        <f>(G126-R126)/Seniors!N119</f>
        <v>-0.13357919987879605</v>
      </c>
      <c r="U126" s="141">
        <v>0.4850459701352265</v>
      </c>
      <c r="V126" s="3" t="s">
        <v>296</v>
      </c>
      <c r="W126" s="29"/>
      <c r="X126" s="29"/>
      <c r="Y126" s="29"/>
      <c r="Z126" s="29"/>
      <c r="AA126" s="29"/>
      <c r="AB126" s="29"/>
      <c r="AC126" s="29"/>
      <c r="AD126" s="29"/>
    </row>
    <row r="127" spans="1:30" ht="36.75" customHeight="1">
      <c r="A127" s="139" t="s">
        <v>284</v>
      </c>
      <c r="B127" s="279" t="s">
        <v>56</v>
      </c>
      <c r="C127" s="286" t="s">
        <v>268</v>
      </c>
      <c r="D127" s="43" t="s">
        <v>37</v>
      </c>
      <c r="E127" s="43" t="s">
        <v>77</v>
      </c>
      <c r="F127" s="17" t="s">
        <v>49</v>
      </c>
      <c r="G127" s="195">
        <v>2.98</v>
      </c>
      <c r="H127" s="153">
        <v>2.7857142857142856</v>
      </c>
      <c r="I127" s="54"/>
      <c r="J127" s="165">
        <v>2.3552568981921977</v>
      </c>
      <c r="K127" s="19" t="s">
        <v>13</v>
      </c>
      <c r="L127" s="148">
        <f>(G127-J127)/Fresh!L121</f>
        <v>0.4072345933547963</v>
      </c>
      <c r="M127" s="19">
        <v>0.2805907558752915</v>
      </c>
      <c r="N127" s="165">
        <v>2.1693575140993033</v>
      </c>
      <c r="O127" s="19" t="s">
        <v>11</v>
      </c>
      <c r="P127" s="148">
        <f>(G127-N127)/Fresh!M121</f>
        <v>0.5424651099805554</v>
      </c>
      <c r="Q127" s="168">
        <v>0.41245314638287955</v>
      </c>
      <c r="R127" s="37">
        <v>2.311486672162682</v>
      </c>
      <c r="S127" s="22" t="s">
        <v>11</v>
      </c>
      <c r="T127" s="148">
        <f>(G127-R127)/Fresh!N121</f>
        <v>0.43511647707715984</v>
      </c>
      <c r="U127" s="140">
        <v>0.30866138332472587</v>
      </c>
      <c r="V127" s="3" t="s">
        <v>268</v>
      </c>
      <c r="W127" s="24"/>
      <c r="X127" s="24"/>
      <c r="Y127" s="24"/>
      <c r="Z127" s="24"/>
      <c r="AA127" s="24"/>
      <c r="AB127" s="24"/>
      <c r="AC127" s="24"/>
      <c r="AD127" s="24"/>
    </row>
    <row r="128" spans="1:30" ht="36.75" customHeight="1">
      <c r="A128" s="139"/>
      <c r="B128" s="279"/>
      <c r="C128" s="292"/>
      <c r="D128" s="44"/>
      <c r="E128" s="45"/>
      <c r="F128" s="25" t="s">
        <v>50</v>
      </c>
      <c r="G128" s="196">
        <v>2.38</v>
      </c>
      <c r="H128" s="154">
        <v>1.7925311203319503</v>
      </c>
      <c r="I128" s="55"/>
      <c r="J128" s="166">
        <v>2.222246793454224</v>
      </c>
      <c r="K128" s="27" t="s">
        <v>11</v>
      </c>
      <c r="L128" s="171"/>
      <c r="M128" s="27">
        <v>-0.2738074954500158</v>
      </c>
      <c r="N128" s="166">
        <v>2.0405165378522394</v>
      </c>
      <c r="O128" s="27" t="s">
        <v>13</v>
      </c>
      <c r="P128" s="149">
        <f>(G128-N128)/Seniors!M121</f>
        <v>0.22950708024827185</v>
      </c>
      <c r="Q128" s="141">
        <v>-0.16765001970687501</v>
      </c>
      <c r="R128" s="27">
        <v>2.18936303080766</v>
      </c>
      <c r="S128" s="27" t="s">
        <v>11</v>
      </c>
      <c r="T128" s="149">
        <f>(G128-R128)/Seniors!N121</f>
        <v>0.12301042380313429</v>
      </c>
      <c r="U128" s="141">
        <v>-0.2560597857437297</v>
      </c>
      <c r="V128" s="3" t="s">
        <v>268</v>
      </c>
      <c r="W128" s="29"/>
      <c r="X128" s="29"/>
      <c r="Y128" s="29"/>
      <c r="Z128" s="29"/>
      <c r="AA128" s="29"/>
      <c r="AB128" s="29"/>
      <c r="AC128" s="29"/>
      <c r="AD128" s="29"/>
    </row>
    <row r="129" spans="1:30" ht="12.75">
      <c r="A129" s="139" t="s">
        <v>284</v>
      </c>
      <c r="B129" s="279" t="s">
        <v>58</v>
      </c>
      <c r="C129" s="280" t="s">
        <v>145</v>
      </c>
      <c r="D129" s="282" t="s">
        <v>7</v>
      </c>
      <c r="E129" s="282"/>
      <c r="F129" s="17" t="s">
        <v>49</v>
      </c>
      <c r="G129" s="195">
        <v>3.1</v>
      </c>
      <c r="H129" s="153">
        <v>3.0510204081632653</v>
      </c>
      <c r="I129" s="54"/>
      <c r="J129" s="165">
        <v>3.591817316841104</v>
      </c>
      <c r="K129" s="19" t="s">
        <v>11</v>
      </c>
      <c r="L129" s="170">
        <f>(G129-J129)/Fresh!L127</f>
        <v>-0.30247032415720293</v>
      </c>
      <c r="M129" s="19">
        <v>-0.3325930394676341</v>
      </c>
      <c r="N129" s="165">
        <v>3.6472572439725726</v>
      </c>
      <c r="O129" s="19" t="s">
        <v>11</v>
      </c>
      <c r="P129" s="148">
        <f>(G129-N129)/Fresh!M127</f>
        <v>-0.32569924182547</v>
      </c>
      <c r="Q129" s="168">
        <v>-0.354849364737219</v>
      </c>
      <c r="R129" s="37">
        <v>3.6325586720091585</v>
      </c>
      <c r="S129" s="22" t="s">
        <v>11</v>
      </c>
      <c r="T129" s="148">
        <f>(G129-R129)/Fresh!N127</f>
        <v>-0.31984033525341465</v>
      </c>
      <c r="U129" s="140">
        <v>-0.34925615344774735</v>
      </c>
      <c r="V129" s="3" t="s">
        <v>145</v>
      </c>
      <c r="W129" s="24"/>
      <c r="X129" s="24"/>
      <c r="Y129" s="24"/>
      <c r="Z129" s="24"/>
      <c r="AA129" s="24"/>
      <c r="AB129" s="24"/>
      <c r="AC129" s="24"/>
      <c r="AD129" s="24"/>
    </row>
    <row r="130" spans="1:30" ht="12.75">
      <c r="A130" s="139" t="s">
        <v>284</v>
      </c>
      <c r="B130" s="279"/>
      <c r="C130" s="289"/>
      <c r="D130" s="283"/>
      <c r="E130" s="284"/>
      <c r="F130" s="25" t="s">
        <v>50</v>
      </c>
      <c r="G130" s="196">
        <v>2.98</v>
      </c>
      <c r="H130" s="154">
        <v>2.7666666666666666</v>
      </c>
      <c r="I130" s="55"/>
      <c r="J130" s="166">
        <v>3.302909613895342</v>
      </c>
      <c r="K130" s="27" t="s">
        <v>11</v>
      </c>
      <c r="L130" s="171">
        <f>(G130-J130)/Seniors!L127</f>
        <v>-0.21351050191232335</v>
      </c>
      <c r="M130" s="27">
        <v>-0.3545682627053847</v>
      </c>
      <c r="N130" s="166">
        <v>3.2985734185119364</v>
      </c>
      <c r="O130" s="27" t="s">
        <v>11</v>
      </c>
      <c r="P130" s="149">
        <f>(G130-N130)/Seniors!M127</f>
        <v>-0.20777665742292603</v>
      </c>
      <c r="Q130" s="141">
        <v>-0.3469147158458076</v>
      </c>
      <c r="R130" s="27">
        <v>3.3573391630231106</v>
      </c>
      <c r="S130" s="27" t="s">
        <v>11</v>
      </c>
      <c r="T130" s="149">
        <f>(G130-R130)/Seniors!N127</f>
        <v>-0.24445265151635384</v>
      </c>
      <c r="U130" s="141">
        <v>-0.3826569623871062</v>
      </c>
      <c r="V130" s="3" t="s">
        <v>145</v>
      </c>
      <c r="W130" s="29"/>
      <c r="X130" s="29"/>
      <c r="Y130" s="29"/>
      <c r="Z130" s="29"/>
      <c r="AA130" s="29"/>
      <c r="AB130" s="29"/>
      <c r="AC130" s="29"/>
      <c r="AD130" s="29"/>
    </row>
    <row r="131" spans="1:30" ht="12.75">
      <c r="A131" s="181"/>
      <c r="B131" s="279" t="s">
        <v>61</v>
      </c>
      <c r="C131" s="280" t="s">
        <v>158</v>
      </c>
      <c r="D131" s="282" t="s">
        <v>159</v>
      </c>
      <c r="E131" s="282"/>
      <c r="F131" s="17" t="s">
        <v>49</v>
      </c>
      <c r="G131" s="195">
        <v>1.67</v>
      </c>
      <c r="H131" s="153">
        <v>2.1581632653061225</v>
      </c>
      <c r="I131" s="54"/>
      <c r="J131" s="165">
        <v>1.6082609213188905</v>
      </c>
      <c r="K131" s="19" t="s">
        <v>11</v>
      </c>
      <c r="L131" s="148"/>
      <c r="M131" s="19">
        <v>0.3545054047853919</v>
      </c>
      <c r="N131" s="165">
        <v>1.74439710032649</v>
      </c>
      <c r="O131" s="19" t="s">
        <v>13</v>
      </c>
      <c r="P131" s="148"/>
      <c r="Q131" s="168">
        <v>0.24500148120560344</v>
      </c>
      <c r="R131" s="37">
        <v>1.6253378533143983</v>
      </c>
      <c r="S131" s="22" t="s">
        <v>11</v>
      </c>
      <c r="T131" s="148"/>
      <c r="U131" s="140">
        <v>0.34081936936426244</v>
      </c>
      <c r="V131" s="3" t="s">
        <v>158</v>
      </c>
      <c r="W131" s="24"/>
      <c r="X131" s="24"/>
      <c r="Y131" s="24"/>
      <c r="Z131" s="24"/>
      <c r="AA131" s="24"/>
      <c r="AB131" s="24"/>
      <c r="AC131" s="24"/>
      <c r="AD131" s="24"/>
    </row>
    <row r="132" spans="1:30" ht="12.75">
      <c r="A132" s="181"/>
      <c r="B132" s="279"/>
      <c r="C132" s="289"/>
      <c r="D132" s="283"/>
      <c r="E132" s="284"/>
      <c r="F132" s="25" t="s">
        <v>50</v>
      </c>
      <c r="G132" s="196">
        <v>2.71</v>
      </c>
      <c r="H132" s="154">
        <v>3.887966804979253</v>
      </c>
      <c r="I132" s="55"/>
      <c r="J132" s="166">
        <v>2.216356795042054</v>
      </c>
      <c r="K132" s="27" t="s">
        <v>11</v>
      </c>
      <c r="L132" s="149">
        <f>(G132-J132)/Seniors!L129</f>
        <v>0.2200272424095727</v>
      </c>
      <c r="M132" s="27">
        <v>0.7450720220124446</v>
      </c>
      <c r="N132" s="166">
        <v>2.5139082392505405</v>
      </c>
      <c r="O132" s="27" t="s">
        <v>11</v>
      </c>
      <c r="P132" s="149"/>
      <c r="Q132" s="141">
        <v>0.5611284491658369</v>
      </c>
      <c r="R132" s="27">
        <v>2.2884002748453995</v>
      </c>
      <c r="S132" s="27" t="s">
        <v>11</v>
      </c>
      <c r="T132" s="149">
        <f>(G132-R132)/Seniors!N129</f>
        <v>0.18290336921639722</v>
      </c>
      <c r="U132" s="141">
        <v>0.6939428329560218</v>
      </c>
      <c r="V132" s="3" t="s">
        <v>158</v>
      </c>
      <c r="W132" s="29"/>
      <c r="X132" s="29"/>
      <c r="Y132" s="29"/>
      <c r="Z132" s="29"/>
      <c r="AA132" s="29"/>
      <c r="AB132" s="29"/>
      <c r="AC132" s="29"/>
      <c r="AD132" s="29"/>
    </row>
    <row r="133" spans="1:30" ht="12.75">
      <c r="A133" s="181"/>
      <c r="B133" s="279" t="s">
        <v>64</v>
      </c>
      <c r="C133" s="280" t="s">
        <v>160</v>
      </c>
      <c r="D133" s="282" t="s">
        <v>161</v>
      </c>
      <c r="E133" s="282"/>
      <c r="F133" s="17" t="s">
        <v>49</v>
      </c>
      <c r="G133" s="195">
        <v>2.07</v>
      </c>
      <c r="H133" s="153">
        <v>2.1435897435897435</v>
      </c>
      <c r="I133" s="54"/>
      <c r="J133" s="165">
        <v>2.0287752675386446</v>
      </c>
      <c r="K133" s="19" t="s">
        <v>12</v>
      </c>
      <c r="L133" s="148"/>
      <c r="M133" s="19" t="s">
        <v>12</v>
      </c>
      <c r="N133" s="165">
        <v>2.1852507048482503</v>
      </c>
      <c r="O133" s="19" t="s">
        <v>12</v>
      </c>
      <c r="P133" s="148">
        <f>(G133-N133)/Fresh!M131</f>
        <v>-0.10638539854213505</v>
      </c>
      <c r="Q133" s="168" t="s">
        <v>12</v>
      </c>
      <c r="R133" s="37">
        <v>2.143736837285963</v>
      </c>
      <c r="S133" s="22" t="s">
        <v>12</v>
      </c>
      <c r="T133" s="148"/>
      <c r="U133" s="140" t="s">
        <v>12</v>
      </c>
      <c r="V133" s="3" t="s">
        <v>160</v>
      </c>
      <c r="W133" s="24"/>
      <c r="X133" s="24"/>
      <c r="Y133" s="24"/>
      <c r="Z133" s="24"/>
      <c r="AA133" s="24"/>
      <c r="AB133" s="24"/>
      <c r="AC133" s="24"/>
      <c r="AD133" s="24"/>
    </row>
    <row r="134" spans="1:30" ht="12.75">
      <c r="A134" s="185" t="s">
        <v>284</v>
      </c>
      <c r="B134" s="293"/>
      <c r="C134" s="294"/>
      <c r="D134" s="295"/>
      <c r="E134" s="296"/>
      <c r="F134" s="182" t="s">
        <v>50</v>
      </c>
      <c r="G134" s="198">
        <v>2.75</v>
      </c>
      <c r="H134" s="155">
        <v>2.6390041493775933</v>
      </c>
      <c r="I134" s="143"/>
      <c r="J134" s="167">
        <v>2.2697921273772668</v>
      </c>
      <c r="K134" s="145" t="s">
        <v>11</v>
      </c>
      <c r="L134" s="172">
        <f>(G134-J134)/Seniors!L131</f>
        <v>0.4493923115406807</v>
      </c>
      <c r="M134" s="145">
        <v>0.34551920839850186</v>
      </c>
      <c r="N134" s="167">
        <v>2.3952170572416445</v>
      </c>
      <c r="O134" s="145" t="s">
        <v>13</v>
      </c>
      <c r="P134" s="150">
        <f>(G134-N134)/Seniors!M131</f>
        <v>0.316365044586784</v>
      </c>
      <c r="Q134" s="147">
        <v>0.2173884507345174</v>
      </c>
      <c r="R134" s="145">
        <v>2.3100110331619375</v>
      </c>
      <c r="S134" s="145" t="s">
        <v>11</v>
      </c>
      <c r="T134" s="150">
        <f>(G134-R134)/Seniors!N131</f>
        <v>0.4055336418334139</v>
      </c>
      <c r="U134" s="147">
        <v>0.30322982304727375</v>
      </c>
      <c r="V134" s="3" t="s">
        <v>160</v>
      </c>
      <c r="W134" s="29"/>
      <c r="X134" s="29"/>
      <c r="Y134" s="29"/>
      <c r="Z134" s="29"/>
      <c r="AA134" s="29"/>
      <c r="AB134" s="29"/>
      <c r="AC134" s="29"/>
      <c r="AD134" s="29"/>
    </row>
    <row r="135" spans="1:30" ht="12.75">
      <c r="A135" s="176" t="s">
        <v>162</v>
      </c>
      <c r="B135" s="136" t="s">
        <v>163</v>
      </c>
      <c r="C135" s="177"/>
      <c r="D135" s="178"/>
      <c r="E135" s="178"/>
      <c r="F135" s="186"/>
      <c r="G135" s="187"/>
      <c r="H135" s="277" t="s">
        <v>164</v>
      </c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8"/>
      <c r="V135" s="3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139"/>
      <c r="B136" s="279" t="s">
        <v>45</v>
      </c>
      <c r="C136" s="280" t="s">
        <v>165</v>
      </c>
      <c r="D136" s="282" t="s">
        <v>166</v>
      </c>
      <c r="E136" s="282" t="s">
        <v>94</v>
      </c>
      <c r="F136" s="17" t="s">
        <v>49</v>
      </c>
      <c r="G136" s="213">
        <v>3.21</v>
      </c>
      <c r="H136" s="200">
        <v>3.2512820512820513</v>
      </c>
      <c r="I136" s="201"/>
      <c r="J136" s="202">
        <v>3.124282982791587</v>
      </c>
      <c r="K136" s="203" t="s">
        <v>14</v>
      </c>
      <c r="L136" s="204">
        <f>(G136-J136)/Fresh!L133</f>
        <v>0.11399534911052613</v>
      </c>
      <c r="M136" s="205">
        <v>0.16889648777770536</v>
      </c>
      <c r="N136" s="203">
        <v>3.071753859824503</v>
      </c>
      <c r="O136" s="203" t="s">
        <v>13</v>
      </c>
      <c r="P136" s="204">
        <f>(G136-N136)/Fresh!M133</f>
        <v>0.18016488046709267</v>
      </c>
      <c r="Q136" s="203">
        <v>0.23396439939200087</v>
      </c>
      <c r="R136" s="202">
        <v>3.1277329470998</v>
      </c>
      <c r="S136" s="206" t="s">
        <v>14</v>
      </c>
      <c r="T136" s="204">
        <f>(G136-R136)/Fresh!N133</f>
        <v>0.10731254685443885</v>
      </c>
      <c r="U136" s="205">
        <v>0.16116256221632017</v>
      </c>
      <c r="V136" s="3" t="s">
        <v>165</v>
      </c>
      <c r="W136" s="24"/>
      <c r="X136" s="24"/>
      <c r="Y136" s="24"/>
      <c r="Z136" s="24"/>
      <c r="AA136" s="24"/>
      <c r="AB136" s="24"/>
      <c r="AC136" s="24"/>
      <c r="AD136" s="24"/>
    </row>
    <row r="137" spans="1:30" ht="12.75">
      <c r="A137" s="139"/>
      <c r="B137" s="279"/>
      <c r="C137" s="289"/>
      <c r="D137" s="283"/>
      <c r="E137" s="284"/>
      <c r="F137" s="25" t="s">
        <v>50</v>
      </c>
      <c r="G137" s="196">
        <v>3.21</v>
      </c>
      <c r="H137" s="154">
        <v>3.2083333333333335</v>
      </c>
      <c r="I137" s="55"/>
      <c r="J137" s="166">
        <v>3.1011970738195522</v>
      </c>
      <c r="K137" s="27" t="s">
        <v>14</v>
      </c>
      <c r="L137" s="149">
        <f>(G137-J137)/Seniors!L133</f>
        <v>0.14261432719348968</v>
      </c>
      <c r="M137" s="141">
        <v>0.14042973020086605</v>
      </c>
      <c r="N137" s="27">
        <v>3.0831448780253092</v>
      </c>
      <c r="O137" s="27" t="s">
        <v>14</v>
      </c>
      <c r="P137" s="149">
        <f>(G137-N137)/Seniors!M133</f>
        <v>0.16438258792359553</v>
      </c>
      <c r="Q137" s="27">
        <v>0.16222287237086216</v>
      </c>
      <c r="R137" s="166">
        <v>3.1356937079871403</v>
      </c>
      <c r="S137" s="27" t="s">
        <v>12</v>
      </c>
      <c r="T137" s="149"/>
      <c r="U137" s="141" t="s">
        <v>12</v>
      </c>
      <c r="V137" s="3" t="s">
        <v>165</v>
      </c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39"/>
      <c r="B138" s="279" t="s">
        <v>51</v>
      </c>
      <c r="C138" s="288" t="s">
        <v>167</v>
      </c>
      <c r="D138" s="285" t="s">
        <v>168</v>
      </c>
      <c r="E138" s="282" t="s">
        <v>148</v>
      </c>
      <c r="F138" s="7" t="s">
        <v>49</v>
      </c>
      <c r="G138" s="197">
        <v>3.17</v>
      </c>
      <c r="H138" s="153">
        <v>3.123076923076923</v>
      </c>
      <c r="I138" s="54"/>
      <c r="J138" s="165">
        <v>3.141866857894108</v>
      </c>
      <c r="K138" s="19" t="s">
        <v>12</v>
      </c>
      <c r="L138" s="148"/>
      <c r="M138" s="168" t="s">
        <v>12</v>
      </c>
      <c r="N138" s="19">
        <v>3.0285015834213014</v>
      </c>
      <c r="O138" s="19" t="s">
        <v>12</v>
      </c>
      <c r="P138" s="148">
        <f>(G138-N138)/Fresh!M135</f>
        <v>0.17764847455808916</v>
      </c>
      <c r="Q138" s="19" t="s">
        <v>12</v>
      </c>
      <c r="R138" s="169">
        <v>3.064372944504496</v>
      </c>
      <c r="S138" s="22" t="s">
        <v>12</v>
      </c>
      <c r="T138" s="148">
        <f>(G138-R138)/Fresh!N135</f>
        <v>0.13218205789053955</v>
      </c>
      <c r="U138" s="140" t="s">
        <v>12</v>
      </c>
      <c r="V138" s="3" t="s">
        <v>167</v>
      </c>
      <c r="W138" s="24"/>
      <c r="X138" s="24"/>
      <c r="Y138" s="24"/>
      <c r="Z138" s="24"/>
      <c r="AA138" s="24"/>
      <c r="AB138" s="24"/>
      <c r="AC138" s="24"/>
      <c r="AD138" s="24"/>
    </row>
    <row r="139" spans="1:30" ht="12.75">
      <c r="A139" s="139" t="s">
        <v>284</v>
      </c>
      <c r="B139" s="279"/>
      <c r="C139" s="289"/>
      <c r="D139" s="283"/>
      <c r="E139" s="284"/>
      <c r="F139" s="25" t="s">
        <v>50</v>
      </c>
      <c r="G139" s="196">
        <v>2.8</v>
      </c>
      <c r="H139" s="154">
        <v>2.8541666666666665</v>
      </c>
      <c r="I139" s="55"/>
      <c r="J139" s="166">
        <v>3.061355819372018</v>
      </c>
      <c r="K139" s="27" t="s">
        <v>11</v>
      </c>
      <c r="L139" s="171">
        <f>(G139-J139)/Seniors!L135</f>
        <v>-0.32592180307479657</v>
      </c>
      <c r="M139" s="141">
        <v>-0.2583736700010028</v>
      </c>
      <c r="N139" s="27">
        <v>2.9496749337828074</v>
      </c>
      <c r="O139" s="27" t="s">
        <v>12</v>
      </c>
      <c r="P139" s="149">
        <f>(G139-N139)/Seniors!M135</f>
        <v>-0.18225194490471372</v>
      </c>
      <c r="Q139" s="27" t="s">
        <v>12</v>
      </c>
      <c r="R139" s="166">
        <v>2.9668309800317485</v>
      </c>
      <c r="S139" s="27" t="s">
        <v>14</v>
      </c>
      <c r="T139" s="149">
        <f>(G139-R139)/Seniors!N135</f>
        <v>-0.2010858246988563</v>
      </c>
      <c r="U139" s="141">
        <v>-0.135797298336535</v>
      </c>
      <c r="V139" s="3" t="s">
        <v>167</v>
      </c>
      <c r="W139" s="29"/>
      <c r="X139" s="29"/>
      <c r="Y139" s="29"/>
      <c r="Z139" s="29"/>
      <c r="AA139" s="29"/>
      <c r="AB139" s="29"/>
      <c r="AC139" s="29"/>
      <c r="AD139" s="29"/>
    </row>
    <row r="140" spans="1:30" ht="30" customHeight="1">
      <c r="A140" s="139"/>
      <c r="B140" s="279" t="s">
        <v>54</v>
      </c>
      <c r="C140" s="286" t="s">
        <v>269</v>
      </c>
      <c r="D140" s="282" t="s">
        <v>169</v>
      </c>
      <c r="E140" s="282" t="s">
        <v>77</v>
      </c>
      <c r="F140" s="17" t="s">
        <v>49</v>
      </c>
      <c r="G140" s="195">
        <v>2.68</v>
      </c>
      <c r="H140" s="153">
        <v>2.646153846153846</v>
      </c>
      <c r="I140" s="56"/>
      <c r="J140" s="169">
        <v>2.659571923950735</v>
      </c>
      <c r="K140" s="37" t="s">
        <v>12</v>
      </c>
      <c r="L140" s="148"/>
      <c r="M140" s="140" t="s">
        <v>12</v>
      </c>
      <c r="N140" s="37">
        <v>2.574025685217101</v>
      </c>
      <c r="O140" s="37" t="s">
        <v>12</v>
      </c>
      <c r="P140" s="148">
        <f>(G140-N140)/Fresh!M137</f>
        <v>0.10947476861522107</v>
      </c>
      <c r="Q140" s="37" t="s">
        <v>12</v>
      </c>
      <c r="R140" s="169">
        <v>2.59695756236767</v>
      </c>
      <c r="S140" s="22" t="s">
        <v>12</v>
      </c>
      <c r="T140" s="148"/>
      <c r="U140" s="140" t="s">
        <v>12</v>
      </c>
      <c r="V140" s="3" t="s">
        <v>269</v>
      </c>
      <c r="W140" s="24"/>
      <c r="X140" s="24"/>
      <c r="Y140" s="24"/>
      <c r="Z140" s="24"/>
      <c r="AA140" s="24"/>
      <c r="AB140" s="24"/>
      <c r="AC140" s="24"/>
      <c r="AD140" s="24"/>
    </row>
    <row r="141" spans="1:30" ht="30" customHeight="1">
      <c r="A141" s="139"/>
      <c r="B141" s="279"/>
      <c r="C141" s="292"/>
      <c r="D141" s="283"/>
      <c r="E141" s="284"/>
      <c r="F141" s="25" t="s">
        <v>50</v>
      </c>
      <c r="G141" s="196">
        <v>2.48</v>
      </c>
      <c r="H141" s="154">
        <v>2.4125</v>
      </c>
      <c r="I141" s="55"/>
      <c r="J141" s="166">
        <v>2.474747474747475</v>
      </c>
      <c r="K141" s="27" t="s">
        <v>12</v>
      </c>
      <c r="L141" s="149"/>
      <c r="M141" s="141" t="s">
        <v>12</v>
      </c>
      <c r="N141" s="27">
        <v>2.423729630700993</v>
      </c>
      <c r="O141" s="27" t="s">
        <v>12</v>
      </c>
      <c r="P141" s="149"/>
      <c r="Q141" s="27" t="s">
        <v>12</v>
      </c>
      <c r="R141" s="166">
        <v>2.4246346206117884</v>
      </c>
      <c r="S141" s="27" t="s">
        <v>12</v>
      </c>
      <c r="T141" s="149"/>
      <c r="U141" s="141" t="s">
        <v>12</v>
      </c>
      <c r="V141" s="3" t="s">
        <v>269</v>
      </c>
      <c r="W141" s="29"/>
      <c r="X141" s="29"/>
      <c r="Y141" s="29"/>
      <c r="Z141" s="29"/>
      <c r="AA141" s="29"/>
      <c r="AB141" s="29"/>
      <c r="AC141" s="29"/>
      <c r="AD141" s="29"/>
    </row>
    <row r="142" spans="1:30" ht="25.5" customHeight="1">
      <c r="A142" s="139"/>
      <c r="B142" s="279" t="s">
        <v>56</v>
      </c>
      <c r="C142" s="286" t="s">
        <v>270</v>
      </c>
      <c r="D142" s="282" t="s">
        <v>170</v>
      </c>
      <c r="E142" s="282" t="s">
        <v>148</v>
      </c>
      <c r="F142" s="17" t="s">
        <v>49</v>
      </c>
      <c r="G142" s="195">
        <v>2.2</v>
      </c>
      <c r="H142" s="153">
        <v>2.1333333333333333</v>
      </c>
      <c r="I142" s="56"/>
      <c r="J142" s="169">
        <v>2.277511961722488</v>
      </c>
      <c r="K142" s="37" t="s">
        <v>14</v>
      </c>
      <c r="L142" s="148"/>
      <c r="M142" s="140">
        <v>-0.15517601924994515</v>
      </c>
      <c r="N142" s="37">
        <v>2.1576869613566863</v>
      </c>
      <c r="O142" s="37" t="s">
        <v>12</v>
      </c>
      <c r="P142" s="148"/>
      <c r="Q142" s="37" t="s">
        <v>12</v>
      </c>
      <c r="R142" s="169">
        <v>2.1654924713358197</v>
      </c>
      <c r="S142" s="22" t="s">
        <v>12</v>
      </c>
      <c r="T142" s="148"/>
      <c r="U142" s="140" t="s">
        <v>12</v>
      </c>
      <c r="V142" s="3" t="s">
        <v>270</v>
      </c>
      <c r="W142" s="24"/>
      <c r="X142" s="24"/>
      <c r="Y142" s="24"/>
      <c r="Z142" s="24"/>
      <c r="AA142" s="24"/>
      <c r="AB142" s="24"/>
      <c r="AC142" s="24"/>
      <c r="AD142" s="24"/>
    </row>
    <row r="143" spans="1:30" ht="25.5" customHeight="1">
      <c r="A143" s="139" t="s">
        <v>284</v>
      </c>
      <c r="B143" s="279"/>
      <c r="C143" s="292"/>
      <c r="D143" s="283"/>
      <c r="E143" s="284"/>
      <c r="F143" s="25" t="s">
        <v>50</v>
      </c>
      <c r="G143" s="196">
        <v>1.88</v>
      </c>
      <c r="H143" s="154">
        <v>1.925</v>
      </c>
      <c r="I143" s="55"/>
      <c r="J143" s="166">
        <v>2.0739671257219014</v>
      </c>
      <c r="K143" s="27" t="s">
        <v>14</v>
      </c>
      <c r="L143" s="171">
        <f>(G143-J143)/Seniors!L139</f>
        <v>-0.20991850227088296</v>
      </c>
      <c r="M143" s="141">
        <v>-0.16121781359988954</v>
      </c>
      <c r="N143" s="27">
        <v>1.9579835986493006</v>
      </c>
      <c r="O143" s="27" t="s">
        <v>12</v>
      </c>
      <c r="P143" s="149"/>
      <c r="Q143" s="27" t="s">
        <v>12</v>
      </c>
      <c r="R143" s="166">
        <v>1.9651790195750376</v>
      </c>
      <c r="S143" s="27" t="s">
        <v>12</v>
      </c>
      <c r="T143" s="149"/>
      <c r="U143" s="141" t="s">
        <v>12</v>
      </c>
      <c r="V143" s="3" t="s">
        <v>270</v>
      </c>
      <c r="W143" s="29"/>
      <c r="X143" s="29"/>
      <c r="Y143" s="29"/>
      <c r="Z143" s="29"/>
      <c r="AA143" s="29"/>
      <c r="AB143" s="29"/>
      <c r="AC143" s="29"/>
      <c r="AD143" s="29"/>
    </row>
    <row r="144" spans="1:30" ht="34.5" customHeight="1">
      <c r="A144" s="139"/>
      <c r="B144" s="279" t="s">
        <v>58</v>
      </c>
      <c r="C144" s="291" t="s">
        <v>271</v>
      </c>
      <c r="D144" s="285" t="s">
        <v>171</v>
      </c>
      <c r="E144" s="282" t="s">
        <v>148</v>
      </c>
      <c r="F144" s="7" t="s">
        <v>49</v>
      </c>
      <c r="G144" s="197">
        <v>2.43</v>
      </c>
      <c r="H144" s="153">
        <v>2.3692307692307693</v>
      </c>
      <c r="I144" s="54"/>
      <c r="J144" s="165">
        <v>2.474074961082505</v>
      </c>
      <c r="K144" s="19" t="s">
        <v>12</v>
      </c>
      <c r="L144" s="148"/>
      <c r="M144" s="168" t="s">
        <v>12</v>
      </c>
      <c r="N144" s="19">
        <v>2.371172475225476</v>
      </c>
      <c r="O144" s="19" t="s">
        <v>12</v>
      </c>
      <c r="P144" s="148"/>
      <c r="Q144" s="19" t="s">
        <v>12</v>
      </c>
      <c r="R144" s="169">
        <v>2.3818345199419366</v>
      </c>
      <c r="S144" s="22" t="s">
        <v>12</v>
      </c>
      <c r="T144" s="148"/>
      <c r="U144" s="140" t="s">
        <v>12</v>
      </c>
      <c r="V144" s="3" t="s">
        <v>271</v>
      </c>
      <c r="W144" s="24"/>
      <c r="X144" s="24"/>
      <c r="Y144" s="24"/>
      <c r="Z144" s="24"/>
      <c r="AA144" s="24"/>
      <c r="AB144" s="24"/>
      <c r="AC144" s="24"/>
      <c r="AD144" s="24"/>
    </row>
    <row r="145" spans="1:30" ht="12.75">
      <c r="A145" s="139" t="s">
        <v>284</v>
      </c>
      <c r="B145" s="279"/>
      <c r="C145" s="292"/>
      <c r="D145" s="283"/>
      <c r="E145" s="284"/>
      <c r="F145" s="25" t="s">
        <v>50</v>
      </c>
      <c r="G145" s="196">
        <v>1.98</v>
      </c>
      <c r="H145" s="154">
        <v>1.9125</v>
      </c>
      <c r="I145" s="55"/>
      <c r="J145" s="166">
        <v>2.268192423064104</v>
      </c>
      <c r="K145" s="27" t="s">
        <v>11</v>
      </c>
      <c r="L145" s="171">
        <f>(G145-J145)/Seniors!L141</f>
        <v>-0.31746939778757843</v>
      </c>
      <c r="M145" s="141">
        <v>-0.39182660719240336</v>
      </c>
      <c r="N145" s="27">
        <v>2.1709579247379356</v>
      </c>
      <c r="O145" s="27" t="s">
        <v>11</v>
      </c>
      <c r="P145" s="149">
        <f>(G145-N145)/Seniors!M141</f>
        <v>-0.2117655239028861</v>
      </c>
      <c r="Q145" s="27">
        <v>-0.2866206150600698</v>
      </c>
      <c r="R145" s="166">
        <v>2.1703941031117813</v>
      </c>
      <c r="S145" s="27" t="s">
        <v>11</v>
      </c>
      <c r="T145" s="149">
        <f>(G145-R145)/Seniors!N141</f>
        <v>-0.20919190614027747</v>
      </c>
      <c r="U145" s="141">
        <v>-0.2833562496450683</v>
      </c>
      <c r="V145" s="3" t="s">
        <v>271</v>
      </c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39"/>
      <c r="B146" s="279" t="s">
        <v>61</v>
      </c>
      <c r="C146" s="288" t="s">
        <v>238</v>
      </c>
      <c r="D146" s="285" t="s">
        <v>172</v>
      </c>
      <c r="E146" s="282"/>
      <c r="F146" s="7" t="s">
        <v>49</v>
      </c>
      <c r="G146" s="197">
        <v>3.11</v>
      </c>
      <c r="H146" s="153">
        <v>2.9794871794871796</v>
      </c>
      <c r="I146" s="54"/>
      <c r="J146" s="165">
        <v>2.9113212063188127</v>
      </c>
      <c r="K146" s="19" t="s">
        <v>12</v>
      </c>
      <c r="L146" s="148">
        <f>(G146-J146)/Fresh!L143</f>
        <v>0.22017361906807364</v>
      </c>
      <c r="M146" s="168" t="s">
        <v>12</v>
      </c>
      <c r="N146" s="19">
        <v>2.78784339895451</v>
      </c>
      <c r="O146" s="19" t="s">
        <v>13</v>
      </c>
      <c r="P146" s="148">
        <f>(G146-N146)/Fresh!M143</f>
        <v>0.34897412889760543</v>
      </c>
      <c r="Q146" s="19">
        <v>0.20759693004269275</v>
      </c>
      <c r="R146" s="169">
        <v>2.8385998020759016</v>
      </c>
      <c r="S146" s="22" t="s">
        <v>14</v>
      </c>
      <c r="T146" s="148">
        <f>(G146-R146)/Fresh!N143</f>
        <v>0.2966135665774036</v>
      </c>
      <c r="U146" s="140">
        <v>0.15397596545372796</v>
      </c>
      <c r="V146" s="3" t="s">
        <v>238</v>
      </c>
      <c r="W146" s="24"/>
      <c r="X146" s="24"/>
      <c r="Y146" s="24"/>
      <c r="Z146" s="24"/>
      <c r="AA146" s="24"/>
      <c r="AB146" s="24"/>
      <c r="AC146" s="24"/>
      <c r="AD146" s="24"/>
    </row>
    <row r="147" spans="1:30" ht="12.75">
      <c r="A147" s="139"/>
      <c r="B147" s="279"/>
      <c r="C147" s="289"/>
      <c r="D147" s="283"/>
      <c r="E147" s="284"/>
      <c r="F147" s="25" t="s">
        <v>50</v>
      </c>
      <c r="G147" s="196">
        <v>2.9</v>
      </c>
      <c r="H147" s="154">
        <v>2.3666666666666667</v>
      </c>
      <c r="I147" s="55"/>
      <c r="J147" s="166">
        <v>2.662779073642119</v>
      </c>
      <c r="K147" s="27" t="s">
        <v>11</v>
      </c>
      <c r="L147" s="149">
        <f>(G147-J147)/Seniors!L143</f>
        <v>0.25035587002540843</v>
      </c>
      <c r="M147" s="141">
        <v>-0.312508177131964</v>
      </c>
      <c r="N147" s="27">
        <v>2.56600405288044</v>
      </c>
      <c r="O147" s="27" t="s">
        <v>13</v>
      </c>
      <c r="P147" s="149">
        <f>(G147-N147)/Seniors!M143</f>
        <v>0.3540546092286863</v>
      </c>
      <c r="Q147" s="27">
        <v>-0.2113089125459392</v>
      </c>
      <c r="R147" s="166">
        <v>2.631651577560792</v>
      </c>
      <c r="S147" s="27" t="s">
        <v>11</v>
      </c>
      <c r="T147" s="149">
        <f>(G147-R147)/Seniors!N143</f>
        <v>0.28439308907981914</v>
      </c>
      <c r="U147" s="141">
        <v>-0.28082847174476294</v>
      </c>
      <c r="V147" s="3" t="s">
        <v>238</v>
      </c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39"/>
      <c r="B148" s="279" t="s">
        <v>64</v>
      </c>
      <c r="C148" s="288" t="s">
        <v>173</v>
      </c>
      <c r="D148" s="285" t="s">
        <v>174</v>
      </c>
      <c r="E148" s="282"/>
      <c r="F148" s="7" t="s">
        <v>49</v>
      </c>
      <c r="G148" s="197">
        <v>3.15</v>
      </c>
      <c r="H148" s="153">
        <v>3.194871794871795</v>
      </c>
      <c r="I148" s="54"/>
      <c r="J148" s="165">
        <v>3.2863630931038603</v>
      </c>
      <c r="K148" s="19" t="s">
        <v>12</v>
      </c>
      <c r="L148" s="148">
        <f>(G148-J148)/Fresh!L145</f>
        <v>-0.1716825928524858</v>
      </c>
      <c r="M148" s="168" t="s">
        <v>12</v>
      </c>
      <c r="N148" s="19">
        <v>3.2823562100583494</v>
      </c>
      <c r="O148" s="19" t="s">
        <v>12</v>
      </c>
      <c r="P148" s="148">
        <f>(G148-N148)/Fresh!M145</f>
        <v>-0.16638568255562064</v>
      </c>
      <c r="Q148" s="19" t="s">
        <v>12</v>
      </c>
      <c r="R148" s="169">
        <v>3.3226741510996596</v>
      </c>
      <c r="S148" s="22" t="s">
        <v>14</v>
      </c>
      <c r="T148" s="148">
        <f>(G148-R148)/Fresh!N145</f>
        <v>-0.22075671539074213</v>
      </c>
      <c r="U148" s="140">
        <v>-0.1633899932351631</v>
      </c>
      <c r="V148" s="3" t="s">
        <v>173</v>
      </c>
      <c r="W148" s="24"/>
      <c r="X148" s="24"/>
      <c r="Y148" s="24"/>
      <c r="Z148" s="24"/>
      <c r="AA148" s="24"/>
      <c r="AB148" s="24"/>
      <c r="AC148" s="24"/>
      <c r="AD148" s="24"/>
    </row>
    <row r="149" spans="1:30" ht="12.75">
      <c r="A149" s="142"/>
      <c r="B149" s="293"/>
      <c r="C149" s="294"/>
      <c r="D149" s="295"/>
      <c r="E149" s="296"/>
      <c r="F149" s="182" t="s">
        <v>50</v>
      </c>
      <c r="G149" s="198">
        <v>3.46</v>
      </c>
      <c r="H149" s="155">
        <v>3.4583333333333335</v>
      </c>
      <c r="I149" s="143"/>
      <c r="J149" s="167">
        <v>3.429125998225377</v>
      </c>
      <c r="K149" s="145" t="s">
        <v>12</v>
      </c>
      <c r="L149" s="150"/>
      <c r="M149" s="147" t="s">
        <v>12</v>
      </c>
      <c r="N149" s="145">
        <v>3.443909484833895</v>
      </c>
      <c r="O149" s="145" t="s">
        <v>12</v>
      </c>
      <c r="P149" s="150"/>
      <c r="Q149" s="145" t="s">
        <v>12</v>
      </c>
      <c r="R149" s="167">
        <v>3.4610146834596986</v>
      </c>
      <c r="S149" s="145" t="s">
        <v>12</v>
      </c>
      <c r="T149" s="150"/>
      <c r="U149" s="147" t="s">
        <v>12</v>
      </c>
      <c r="V149" s="3" t="s">
        <v>173</v>
      </c>
      <c r="W149" s="29"/>
      <c r="X149" s="29"/>
      <c r="Y149" s="29"/>
      <c r="Z149" s="29"/>
      <c r="AA149" s="29"/>
      <c r="AB149" s="29"/>
      <c r="AC149" s="29"/>
      <c r="AD149" s="29"/>
    </row>
    <row r="150" spans="1:30" ht="22.5" customHeight="1">
      <c r="A150" s="176" t="s">
        <v>175</v>
      </c>
      <c r="B150" s="188" t="s">
        <v>176</v>
      </c>
      <c r="C150" s="177"/>
      <c r="D150" s="189"/>
      <c r="E150" s="189"/>
      <c r="F150" s="189"/>
      <c r="G150" s="190"/>
      <c r="H150" s="277" t="s">
        <v>226</v>
      </c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8"/>
      <c r="V150" s="3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39"/>
      <c r="B151" s="279" t="s">
        <v>45</v>
      </c>
      <c r="C151" s="280" t="s">
        <v>177</v>
      </c>
      <c r="D151" s="282" t="s">
        <v>178</v>
      </c>
      <c r="E151" s="282"/>
      <c r="F151" s="17" t="s">
        <v>49</v>
      </c>
      <c r="G151" s="213">
        <v>3.23</v>
      </c>
      <c r="H151" s="200">
        <v>3.2256410256410257</v>
      </c>
      <c r="I151" s="201"/>
      <c r="J151" s="202">
        <v>3.2116753105777347</v>
      </c>
      <c r="K151" s="203" t="s">
        <v>12</v>
      </c>
      <c r="L151" s="204"/>
      <c r="M151" s="203" t="s">
        <v>12</v>
      </c>
      <c r="N151" s="202">
        <v>3.149079479119892</v>
      </c>
      <c r="O151" s="203" t="s">
        <v>12</v>
      </c>
      <c r="P151" s="204"/>
      <c r="Q151" s="203" t="s">
        <v>12</v>
      </c>
      <c r="R151" s="202">
        <v>3.1790028807731625</v>
      </c>
      <c r="S151" s="206" t="s">
        <v>12</v>
      </c>
      <c r="T151" s="204"/>
      <c r="U151" s="205" t="s">
        <v>12</v>
      </c>
      <c r="V151" s="3" t="s">
        <v>177</v>
      </c>
      <c r="W151" s="24"/>
      <c r="X151" s="24"/>
      <c r="Y151" s="24"/>
      <c r="Z151" s="24"/>
      <c r="AA151" s="24"/>
      <c r="AB151" s="24"/>
      <c r="AC151" s="24"/>
      <c r="AD151" s="24"/>
    </row>
    <row r="152" spans="1:30" ht="12.75">
      <c r="A152" s="139" t="s">
        <v>284</v>
      </c>
      <c r="B152" s="279"/>
      <c r="C152" s="289"/>
      <c r="D152" s="283"/>
      <c r="E152" s="284"/>
      <c r="F152" s="25" t="s">
        <v>50</v>
      </c>
      <c r="G152" s="196">
        <v>3.2</v>
      </c>
      <c r="H152" s="154">
        <v>3.2301255230125525</v>
      </c>
      <c r="I152" s="55"/>
      <c r="J152" s="166">
        <v>3.373802628647806</v>
      </c>
      <c r="K152" s="27" t="s">
        <v>13</v>
      </c>
      <c r="L152" s="171">
        <f>(G152-J152)/Seniors!L147</f>
        <v>-0.2338310615023302</v>
      </c>
      <c r="M152" s="27">
        <v>-0.19330070198393332</v>
      </c>
      <c r="N152" s="166">
        <v>3.30569797813679</v>
      </c>
      <c r="O152" s="27" t="s">
        <v>12</v>
      </c>
      <c r="P152" s="149">
        <f>(G152-N152)/Seniors!M147</f>
        <v>-0.13852480425562094</v>
      </c>
      <c r="Q152" s="27" t="s">
        <v>12</v>
      </c>
      <c r="R152" s="166">
        <v>3.3267891601644433</v>
      </c>
      <c r="S152" s="27" t="s">
        <v>12</v>
      </c>
      <c r="T152" s="149">
        <f>(G152-R152)/Seniors!N147</f>
        <v>-0.16511716603886056</v>
      </c>
      <c r="U152" s="141" t="s">
        <v>12</v>
      </c>
      <c r="V152" s="3" t="s">
        <v>177</v>
      </c>
      <c r="W152" s="29"/>
      <c r="X152" s="29"/>
      <c r="Y152" s="29"/>
      <c r="Z152" s="29"/>
      <c r="AA152" s="29"/>
      <c r="AB152" s="29"/>
      <c r="AC152" s="29"/>
      <c r="AD152" s="29"/>
    </row>
    <row r="153" spans="1:30" ht="12.75">
      <c r="A153" s="139"/>
      <c r="B153" s="279" t="s">
        <v>51</v>
      </c>
      <c r="C153" s="280" t="s">
        <v>4</v>
      </c>
      <c r="D153" s="282" t="s">
        <v>179</v>
      </c>
      <c r="E153" s="282"/>
      <c r="F153" s="17" t="s">
        <v>49</v>
      </c>
      <c r="G153" s="195">
        <v>2.88</v>
      </c>
      <c r="H153" s="153">
        <v>2.9329896907216493</v>
      </c>
      <c r="I153" s="54"/>
      <c r="J153" s="165">
        <v>2.8255462996498855</v>
      </c>
      <c r="K153" s="19" t="s">
        <v>12</v>
      </c>
      <c r="L153" s="148"/>
      <c r="M153" s="19" t="s">
        <v>12</v>
      </c>
      <c r="N153" s="165">
        <v>2.7284983989663503</v>
      </c>
      <c r="O153" s="19" t="s">
        <v>13</v>
      </c>
      <c r="P153" s="148">
        <f>(G153-N153)/Fresh!M149</f>
        <v>0.1627168548963002</v>
      </c>
      <c r="Q153" s="19">
        <v>0.21962922913741048</v>
      </c>
      <c r="R153" s="169">
        <v>2.721766224103053</v>
      </c>
      <c r="S153" s="22" t="s">
        <v>13</v>
      </c>
      <c r="T153" s="148">
        <f>(G153-R153)/Fresh!N149</f>
        <v>0.16834586998820952</v>
      </c>
      <c r="U153" s="140">
        <v>0.22472192203130778</v>
      </c>
      <c r="V153" s="3" t="s">
        <v>4</v>
      </c>
      <c r="W153" s="24"/>
      <c r="X153" s="24"/>
      <c r="Y153" s="24"/>
      <c r="Z153" s="24"/>
      <c r="AA153" s="24"/>
      <c r="AB153" s="24"/>
      <c r="AC153" s="24"/>
      <c r="AD153" s="24"/>
    </row>
    <row r="154" spans="1:30" ht="12.75">
      <c r="A154" s="139"/>
      <c r="B154" s="279"/>
      <c r="C154" s="289"/>
      <c r="D154" s="283"/>
      <c r="E154" s="284"/>
      <c r="F154" s="25" t="s">
        <v>50</v>
      </c>
      <c r="G154" s="196">
        <v>3.23</v>
      </c>
      <c r="H154" s="154">
        <v>3.280334728033473</v>
      </c>
      <c r="I154" s="55"/>
      <c r="J154" s="166">
        <v>3.1378733838609008</v>
      </c>
      <c r="K154" s="27" t="s">
        <v>14</v>
      </c>
      <c r="L154" s="149"/>
      <c r="M154" s="27">
        <v>0.16058362446791488</v>
      </c>
      <c r="N154" s="166">
        <v>3.0981814664345135</v>
      </c>
      <c r="O154" s="27" t="s">
        <v>13</v>
      </c>
      <c r="P154" s="149">
        <f>(G154-N154)/Seniors!M149</f>
        <v>0.14670200513967138</v>
      </c>
      <c r="Q154" s="27">
        <v>0.2027199665821122</v>
      </c>
      <c r="R154" s="166">
        <v>3.0371916428931027</v>
      </c>
      <c r="S154" s="27" t="s">
        <v>11</v>
      </c>
      <c r="T154" s="149">
        <f>(G154-R154)/Seniors!N149</f>
        <v>0.20941262862754859</v>
      </c>
      <c r="U154" s="141">
        <v>0.26408208314138126</v>
      </c>
      <c r="V154" s="3" t="s">
        <v>4</v>
      </c>
      <c r="W154" s="29"/>
      <c r="X154" s="29"/>
      <c r="Y154" s="29"/>
      <c r="Z154" s="29"/>
      <c r="AA154" s="29"/>
      <c r="AB154" s="29"/>
      <c r="AC154" s="29"/>
      <c r="AD154" s="29"/>
    </row>
    <row r="155" spans="1:30" ht="18.75" customHeight="1">
      <c r="A155" s="139"/>
      <c r="B155" s="279" t="s">
        <v>54</v>
      </c>
      <c r="C155" s="286" t="s">
        <v>272</v>
      </c>
      <c r="D155" s="282" t="s">
        <v>180</v>
      </c>
      <c r="E155" s="282"/>
      <c r="F155" s="17" t="s">
        <v>49</v>
      </c>
      <c r="G155" s="195">
        <v>3.11</v>
      </c>
      <c r="H155" s="153">
        <v>3.1435897435897435</v>
      </c>
      <c r="I155" s="54"/>
      <c r="J155" s="165">
        <v>3.0440289505428226</v>
      </c>
      <c r="K155" s="19" t="s">
        <v>12</v>
      </c>
      <c r="L155" s="148"/>
      <c r="M155" s="19" t="s">
        <v>12</v>
      </c>
      <c r="N155" s="165">
        <v>2.9979788906355265</v>
      </c>
      <c r="O155" s="19" t="s">
        <v>14</v>
      </c>
      <c r="P155" s="148">
        <f>(G155-N155)/Fresh!M151</f>
        <v>0.13305977345692183</v>
      </c>
      <c r="Q155" s="19">
        <v>0.17295800065609676</v>
      </c>
      <c r="R155" s="169">
        <v>3.0015803295451904</v>
      </c>
      <c r="S155" s="22" t="s">
        <v>14</v>
      </c>
      <c r="T155" s="148">
        <f>(G155-R155)/Fresh!N151</f>
        <v>0.12700190319059781</v>
      </c>
      <c r="U155" s="140">
        <v>0.16634865037850524</v>
      </c>
      <c r="V155" s="3" t="s">
        <v>272</v>
      </c>
      <c r="W155" s="24"/>
      <c r="X155" s="24"/>
      <c r="Y155" s="24"/>
      <c r="Z155" s="24"/>
      <c r="AA155" s="24"/>
      <c r="AB155" s="24"/>
      <c r="AC155" s="24"/>
      <c r="AD155" s="24"/>
    </row>
    <row r="156" spans="1:30" ht="18.75" customHeight="1">
      <c r="A156" s="139"/>
      <c r="B156" s="279"/>
      <c r="C156" s="292"/>
      <c r="D156" s="283"/>
      <c r="E156" s="284"/>
      <c r="F156" s="25" t="s">
        <v>50</v>
      </c>
      <c r="G156" s="196">
        <v>3.12</v>
      </c>
      <c r="H156" s="154">
        <v>3.1589958158995817</v>
      </c>
      <c r="I156" s="55"/>
      <c r="J156" s="166">
        <v>3.165960766830138</v>
      </c>
      <c r="K156" s="27" t="s">
        <v>12</v>
      </c>
      <c r="L156" s="149"/>
      <c r="M156" s="27" t="s">
        <v>12</v>
      </c>
      <c r="N156" s="166">
        <v>3.1211798839458416</v>
      </c>
      <c r="O156" s="27" t="s">
        <v>12</v>
      </c>
      <c r="P156" s="149"/>
      <c r="Q156" s="27" t="s">
        <v>12</v>
      </c>
      <c r="R156" s="166">
        <v>3.1360890902227254</v>
      </c>
      <c r="S156" s="27" t="s">
        <v>12</v>
      </c>
      <c r="T156" s="149"/>
      <c r="U156" s="141" t="s">
        <v>12</v>
      </c>
      <c r="V156" s="3" t="s">
        <v>272</v>
      </c>
      <c r="W156" s="29"/>
      <c r="X156" s="29"/>
      <c r="Y156" s="29"/>
      <c r="Z156" s="29"/>
      <c r="AA156" s="29"/>
      <c r="AB156" s="29"/>
      <c r="AC156" s="29"/>
      <c r="AD156" s="29"/>
    </row>
    <row r="157" spans="1:30" ht="18" customHeight="1">
      <c r="A157" s="139"/>
      <c r="B157" s="279" t="s">
        <v>56</v>
      </c>
      <c r="C157" s="286" t="s">
        <v>273</v>
      </c>
      <c r="D157" s="282" t="s">
        <v>181</v>
      </c>
      <c r="E157" s="282"/>
      <c r="F157" s="17" t="s">
        <v>49</v>
      </c>
      <c r="G157" s="195">
        <v>3.01</v>
      </c>
      <c r="H157" s="153">
        <v>3.051282051282051</v>
      </c>
      <c r="I157" s="54"/>
      <c r="J157" s="165">
        <v>2.838620190568086</v>
      </c>
      <c r="K157" s="19" t="s">
        <v>13</v>
      </c>
      <c r="L157" s="148">
        <f>(G157-J157)/Fresh!L153</f>
        <v>0.18989709896920254</v>
      </c>
      <c r="M157" s="19">
        <v>0.2356396038998888</v>
      </c>
      <c r="N157" s="165">
        <v>2.8096574957888825</v>
      </c>
      <c r="O157" s="19" t="s">
        <v>11</v>
      </c>
      <c r="P157" s="148">
        <f>(G157-N157)/Fresh!M153</f>
        <v>0.22156500023835698</v>
      </c>
      <c r="Q157" s="19">
        <v>0.2672201034235951</v>
      </c>
      <c r="R157" s="169">
        <v>2.7795676429567644</v>
      </c>
      <c r="S157" s="22" t="s">
        <v>11</v>
      </c>
      <c r="T157" s="148">
        <f>(G157-R157)/Fresh!N153</f>
        <v>0.2508306411774775</v>
      </c>
      <c r="U157" s="140">
        <v>0.29576705342905896</v>
      </c>
      <c r="V157" s="3" t="s">
        <v>273</v>
      </c>
      <c r="W157" s="24"/>
      <c r="X157" s="24"/>
      <c r="Y157" s="24"/>
      <c r="Z157" s="24"/>
      <c r="AA157" s="24"/>
      <c r="AB157" s="24"/>
      <c r="AC157" s="24"/>
      <c r="AD157" s="24"/>
    </row>
    <row r="158" spans="1:30" ht="18" customHeight="1">
      <c r="A158" s="139"/>
      <c r="B158" s="279"/>
      <c r="C158" s="292"/>
      <c r="D158" s="283"/>
      <c r="E158" s="284"/>
      <c r="F158" s="25" t="s">
        <v>50</v>
      </c>
      <c r="G158" s="196">
        <v>3.12</v>
      </c>
      <c r="H158" s="154">
        <v>3.1589958158995817</v>
      </c>
      <c r="I158" s="55"/>
      <c r="J158" s="166">
        <v>3.0936350462601716</v>
      </c>
      <c r="K158" s="27" t="s">
        <v>12</v>
      </c>
      <c r="L158" s="149"/>
      <c r="M158" s="27" t="s">
        <v>12</v>
      </c>
      <c r="N158" s="166">
        <v>3.0451291477217763</v>
      </c>
      <c r="O158" s="27" t="s">
        <v>14</v>
      </c>
      <c r="P158" s="149"/>
      <c r="Q158" s="27">
        <v>0.13186455907504815</v>
      </c>
      <c r="R158" s="166">
        <v>3.0336053365777937</v>
      </c>
      <c r="S158" s="27" t="s">
        <v>14</v>
      </c>
      <c r="T158" s="149"/>
      <c r="U158" s="141">
        <v>0.1432429363277658</v>
      </c>
      <c r="V158" s="3" t="s">
        <v>273</v>
      </c>
      <c r="W158" s="29"/>
      <c r="X158" s="29"/>
      <c r="Y158" s="29"/>
      <c r="Z158" s="29"/>
      <c r="AA158" s="29"/>
      <c r="AB158" s="29"/>
      <c r="AC158" s="29"/>
      <c r="AD158" s="29"/>
    </row>
    <row r="159" spans="1:30" ht="18" customHeight="1">
      <c r="A159" s="139"/>
      <c r="B159" s="279" t="s">
        <v>58</v>
      </c>
      <c r="C159" s="286" t="s">
        <v>274</v>
      </c>
      <c r="D159" s="282" t="s">
        <v>182</v>
      </c>
      <c r="E159" s="282"/>
      <c r="F159" s="17" t="s">
        <v>49</v>
      </c>
      <c r="G159" s="195">
        <v>3.19</v>
      </c>
      <c r="H159" s="153">
        <v>3.2051282051282053</v>
      </c>
      <c r="I159" s="54"/>
      <c r="J159" s="165">
        <v>3.208951622632404</v>
      </c>
      <c r="K159" s="19" t="s">
        <v>12</v>
      </c>
      <c r="L159" s="148"/>
      <c r="M159" s="19" t="s">
        <v>12</v>
      </c>
      <c r="N159" s="165">
        <v>3.1434746000561327</v>
      </c>
      <c r="O159" s="19" t="s">
        <v>12</v>
      </c>
      <c r="P159" s="148"/>
      <c r="Q159" s="19" t="s">
        <v>12</v>
      </c>
      <c r="R159" s="169">
        <v>3.183500313814826</v>
      </c>
      <c r="S159" s="22" t="s">
        <v>12</v>
      </c>
      <c r="T159" s="148"/>
      <c r="U159" s="140" t="s">
        <v>12</v>
      </c>
      <c r="V159" s="3" t="s">
        <v>274</v>
      </c>
      <c r="W159" s="24"/>
      <c r="X159" s="24"/>
      <c r="Y159" s="24"/>
      <c r="Z159" s="24"/>
      <c r="AA159" s="24"/>
      <c r="AB159" s="24"/>
      <c r="AC159" s="24"/>
      <c r="AD159" s="24"/>
    </row>
    <row r="160" spans="1:30" ht="18" customHeight="1">
      <c r="A160" s="139"/>
      <c r="B160" s="279"/>
      <c r="C160" s="292"/>
      <c r="D160" s="283"/>
      <c r="E160" s="284"/>
      <c r="F160" s="25" t="s">
        <v>50</v>
      </c>
      <c r="G160" s="196">
        <v>3.39</v>
      </c>
      <c r="H160" s="154">
        <v>3.411764705882353</v>
      </c>
      <c r="I160" s="55"/>
      <c r="J160" s="166">
        <v>3.3922202407489968</v>
      </c>
      <c r="K160" s="27" t="s">
        <v>12</v>
      </c>
      <c r="L160" s="149"/>
      <c r="M160" s="27" t="s">
        <v>12</v>
      </c>
      <c r="N160" s="166">
        <v>3.335541906466122</v>
      </c>
      <c r="O160" s="27" t="s">
        <v>12</v>
      </c>
      <c r="P160" s="149"/>
      <c r="Q160" s="27" t="s">
        <v>12</v>
      </c>
      <c r="R160" s="166">
        <v>3.367032321664534</v>
      </c>
      <c r="S160" s="27" t="s">
        <v>12</v>
      </c>
      <c r="T160" s="149"/>
      <c r="U160" s="141" t="s">
        <v>12</v>
      </c>
      <c r="V160" s="3" t="s">
        <v>274</v>
      </c>
      <c r="W160" s="29"/>
      <c r="X160" s="29"/>
      <c r="Y160" s="29"/>
      <c r="Z160" s="29"/>
      <c r="AA160" s="29"/>
      <c r="AB160" s="29"/>
      <c r="AC160" s="29"/>
      <c r="AD160" s="29"/>
    </row>
    <row r="161" spans="1:30" ht="12.75">
      <c r="A161" s="139"/>
      <c r="B161" s="279" t="s">
        <v>61</v>
      </c>
      <c r="C161" s="280" t="s">
        <v>183</v>
      </c>
      <c r="D161" s="282" t="s">
        <v>184</v>
      </c>
      <c r="E161" s="282"/>
      <c r="F161" s="17" t="s">
        <v>49</v>
      </c>
      <c r="G161" s="195">
        <v>2.75</v>
      </c>
      <c r="H161" s="153">
        <v>2.788659793814433</v>
      </c>
      <c r="I161" s="54"/>
      <c r="J161" s="165">
        <v>2.836233985980179</v>
      </c>
      <c r="K161" s="19" t="s">
        <v>12</v>
      </c>
      <c r="L161" s="148"/>
      <c r="M161" s="19" t="s">
        <v>12</v>
      </c>
      <c r="N161" s="165">
        <v>2.8064788257128397</v>
      </c>
      <c r="O161" s="19" t="s">
        <v>12</v>
      </c>
      <c r="P161" s="148"/>
      <c r="Q161" s="19" t="s">
        <v>12</v>
      </c>
      <c r="R161" s="169">
        <v>2.8396182495344506</v>
      </c>
      <c r="S161" s="22" t="s">
        <v>12</v>
      </c>
      <c r="T161" s="148"/>
      <c r="U161" s="140" t="s">
        <v>12</v>
      </c>
      <c r="V161" s="3" t="s">
        <v>183</v>
      </c>
      <c r="W161" s="24"/>
      <c r="X161" s="24"/>
      <c r="Y161" s="24"/>
      <c r="Z161" s="24"/>
      <c r="AA161" s="24"/>
      <c r="AB161" s="24"/>
      <c r="AC161" s="24"/>
      <c r="AD161" s="24"/>
    </row>
    <row r="162" spans="1:30" ht="12.75">
      <c r="A162" s="139"/>
      <c r="B162" s="279"/>
      <c r="C162" s="289"/>
      <c r="D162" s="283"/>
      <c r="E162" s="284"/>
      <c r="F162" s="25" t="s">
        <v>50</v>
      </c>
      <c r="G162" s="196">
        <v>2.91</v>
      </c>
      <c r="H162" s="154">
        <v>3.01673640167364</v>
      </c>
      <c r="I162" s="55"/>
      <c r="J162" s="166">
        <v>3.021314585425734</v>
      </c>
      <c r="K162" s="27" t="s">
        <v>12</v>
      </c>
      <c r="L162" s="149">
        <f>(G162-J162)/Seniors!L157</f>
        <v>-0.12629102226147648</v>
      </c>
      <c r="M162" s="27" t="s">
        <v>12</v>
      </c>
      <c r="N162" s="166">
        <v>3.0058091688047637</v>
      </c>
      <c r="O162" s="27" t="s">
        <v>12</v>
      </c>
      <c r="P162" s="149">
        <f>(G162-N162)/Seniors!M157</f>
        <v>-0.10911547164599673</v>
      </c>
      <c r="Q162" s="27" t="s">
        <v>12</v>
      </c>
      <c r="R162" s="166">
        <v>3.014210150707359</v>
      </c>
      <c r="S162" s="27" t="s">
        <v>12</v>
      </c>
      <c r="T162" s="149">
        <f>(G162-R162)/Seniors!N157</f>
        <v>-0.11765425862258089</v>
      </c>
      <c r="U162" s="141" t="s">
        <v>12</v>
      </c>
      <c r="V162" s="3" t="s">
        <v>183</v>
      </c>
      <c r="W162" s="29"/>
      <c r="X162" s="29"/>
      <c r="Y162" s="29"/>
      <c r="Z162" s="29"/>
      <c r="AA162" s="29"/>
      <c r="AB162" s="29"/>
      <c r="AC162" s="29"/>
      <c r="AD162" s="29"/>
    </row>
    <row r="163" spans="1:30" ht="12.75">
      <c r="A163" s="139"/>
      <c r="B163" s="279" t="s">
        <v>64</v>
      </c>
      <c r="C163" s="280" t="s">
        <v>185</v>
      </c>
      <c r="D163" s="282" t="s">
        <v>186</v>
      </c>
      <c r="E163" s="282"/>
      <c r="F163" s="17" t="s">
        <v>49</v>
      </c>
      <c r="G163" s="195">
        <v>3.02</v>
      </c>
      <c r="H163" s="153">
        <v>3.0615384615384613</v>
      </c>
      <c r="I163" s="54"/>
      <c r="J163" s="165">
        <v>2.9389478764478763</v>
      </c>
      <c r="K163" s="19" t="s">
        <v>12</v>
      </c>
      <c r="L163" s="148"/>
      <c r="M163" s="19" t="s">
        <v>12</v>
      </c>
      <c r="N163" s="165">
        <v>2.9583964965470777</v>
      </c>
      <c r="O163" s="19" t="s">
        <v>12</v>
      </c>
      <c r="P163" s="148"/>
      <c r="Q163" s="19" t="s">
        <v>12</v>
      </c>
      <c r="R163" s="169">
        <v>2.964411074176527</v>
      </c>
      <c r="S163" s="22" t="s">
        <v>12</v>
      </c>
      <c r="T163" s="148"/>
      <c r="U163" s="140" t="s">
        <v>12</v>
      </c>
      <c r="V163" s="3" t="s">
        <v>185</v>
      </c>
      <c r="W163" s="24"/>
      <c r="X163" s="24"/>
      <c r="Y163" s="24"/>
      <c r="Z163" s="24"/>
      <c r="AA163" s="24"/>
      <c r="AB163" s="24"/>
      <c r="AC163" s="24"/>
      <c r="AD163" s="24"/>
    </row>
    <row r="164" spans="1:30" ht="12.75">
      <c r="A164" s="139"/>
      <c r="B164" s="279"/>
      <c r="C164" s="289"/>
      <c r="D164" s="283"/>
      <c r="E164" s="284"/>
      <c r="F164" s="25" t="s">
        <v>50</v>
      </c>
      <c r="G164" s="196">
        <v>3.21</v>
      </c>
      <c r="H164" s="154">
        <v>3.2394957983193278</v>
      </c>
      <c r="I164" s="55"/>
      <c r="J164" s="166">
        <v>3.138749582079572</v>
      </c>
      <c r="K164" s="27" t="s">
        <v>12</v>
      </c>
      <c r="L164" s="149"/>
      <c r="M164" s="27" t="s">
        <v>12</v>
      </c>
      <c r="N164" s="166">
        <v>3.198336315713111</v>
      </c>
      <c r="O164" s="27" t="s">
        <v>12</v>
      </c>
      <c r="P164" s="149"/>
      <c r="Q164" s="27" t="s">
        <v>12</v>
      </c>
      <c r="R164" s="166">
        <v>3.178233603892699</v>
      </c>
      <c r="S164" s="27" t="s">
        <v>12</v>
      </c>
      <c r="T164" s="149"/>
      <c r="U164" s="141" t="s">
        <v>12</v>
      </c>
      <c r="V164" s="3" t="s">
        <v>185</v>
      </c>
      <c r="W164" s="29"/>
      <c r="X164" s="29"/>
      <c r="Y164" s="29"/>
      <c r="Z164" s="29"/>
      <c r="AA164" s="29"/>
      <c r="AB164" s="29"/>
      <c r="AC164" s="29"/>
      <c r="AD164" s="29"/>
    </row>
    <row r="165" spans="1:30" ht="12.75">
      <c r="A165" s="139"/>
      <c r="B165" s="279" t="s">
        <v>66</v>
      </c>
      <c r="C165" s="280" t="s">
        <v>187</v>
      </c>
      <c r="D165" s="282" t="s">
        <v>188</v>
      </c>
      <c r="E165" s="282"/>
      <c r="F165" s="17" t="s">
        <v>49</v>
      </c>
      <c r="G165" s="195">
        <v>3.23</v>
      </c>
      <c r="H165" s="153">
        <v>3.241025641025641</v>
      </c>
      <c r="I165" s="54"/>
      <c r="J165" s="165">
        <v>3.0096501809408926</v>
      </c>
      <c r="K165" s="19" t="s">
        <v>11</v>
      </c>
      <c r="L165" s="148">
        <f>(G165-J165)/Fresh!L161</f>
        <v>0.26027092706390925</v>
      </c>
      <c r="M165" s="19">
        <v>0.27329410005071214</v>
      </c>
      <c r="N165" s="165">
        <v>2.9545735302375205</v>
      </c>
      <c r="O165" s="19" t="s">
        <v>11</v>
      </c>
      <c r="P165" s="148">
        <f>(G165-N165)/Fresh!M161</f>
        <v>0.3195429380417521</v>
      </c>
      <c r="Q165" s="19">
        <v>0.3323346124591213</v>
      </c>
      <c r="R165" s="169">
        <v>2.9514400613682326</v>
      </c>
      <c r="S165" s="22" t="s">
        <v>11</v>
      </c>
      <c r="T165" s="148">
        <f>(G165-R165)/Fresh!N161</f>
        <v>0.3206903139965731</v>
      </c>
      <c r="U165" s="140">
        <v>0.3333835113741055</v>
      </c>
      <c r="V165" s="3" t="s">
        <v>187</v>
      </c>
      <c r="W165" s="24"/>
      <c r="X165" s="24"/>
      <c r="Y165" s="24"/>
      <c r="Z165" s="24"/>
      <c r="AA165" s="24"/>
      <c r="AB165" s="24"/>
      <c r="AC165" s="24"/>
      <c r="AD165" s="24"/>
    </row>
    <row r="166" spans="1:30" ht="12.75">
      <c r="A166" s="139"/>
      <c r="B166" s="279"/>
      <c r="C166" s="289"/>
      <c r="D166" s="283"/>
      <c r="E166" s="284"/>
      <c r="F166" s="25" t="s">
        <v>50</v>
      </c>
      <c r="G166" s="196">
        <v>3.4</v>
      </c>
      <c r="H166" s="154">
        <v>3.301255230125523</v>
      </c>
      <c r="I166" s="55"/>
      <c r="J166" s="166">
        <v>3.2450139275766015</v>
      </c>
      <c r="K166" s="27" t="s">
        <v>12</v>
      </c>
      <c r="L166" s="149">
        <f>(G166-J166)/Seniors!L161</f>
        <v>0.19318084166429714</v>
      </c>
      <c r="M166" s="27" t="s">
        <v>12</v>
      </c>
      <c r="N166" s="166">
        <v>3.199496782309963</v>
      </c>
      <c r="O166" s="27" t="s">
        <v>12</v>
      </c>
      <c r="P166" s="149">
        <f>(G166-N166)/Seniors!M161</f>
        <v>0.24408915209077944</v>
      </c>
      <c r="Q166" s="27" t="s">
        <v>12</v>
      </c>
      <c r="R166" s="166">
        <v>3.1833172491922963</v>
      </c>
      <c r="S166" s="27" t="s">
        <v>14</v>
      </c>
      <c r="T166" s="149">
        <f>(G166-R166)/Seniors!N161</f>
        <v>0.26050976483404065</v>
      </c>
      <c r="U166" s="141">
        <v>0.14179253107776274</v>
      </c>
      <c r="V166" s="3" t="s">
        <v>187</v>
      </c>
      <c r="W166" s="29"/>
      <c r="X166" s="29"/>
      <c r="Y166" s="29"/>
      <c r="Z166" s="29"/>
      <c r="AA166" s="29"/>
      <c r="AB166" s="29"/>
      <c r="AC166" s="29"/>
      <c r="AD166" s="29"/>
    </row>
    <row r="167" spans="1:30" ht="12.75">
      <c r="A167" s="139"/>
      <c r="B167" s="279" t="s">
        <v>68</v>
      </c>
      <c r="C167" s="280" t="s">
        <v>143</v>
      </c>
      <c r="D167" s="282" t="s">
        <v>19</v>
      </c>
      <c r="E167" s="282"/>
      <c r="F167" s="17" t="s">
        <v>49</v>
      </c>
      <c r="G167" s="195">
        <v>2.63</v>
      </c>
      <c r="H167" s="153">
        <v>2.6</v>
      </c>
      <c r="I167" s="54"/>
      <c r="J167" s="165">
        <v>2.4332806227952806</v>
      </c>
      <c r="K167" s="19" t="s">
        <v>14</v>
      </c>
      <c r="L167" s="148">
        <f>(G167-J167)/Fresh!L163</f>
        <v>0.18462072718608835</v>
      </c>
      <c r="M167" s="19">
        <v>0.15646578945558326</v>
      </c>
      <c r="N167" s="165">
        <v>2.445599954784378</v>
      </c>
      <c r="O167" s="19" t="s">
        <v>12</v>
      </c>
      <c r="P167" s="148">
        <f>(G167-N167)/Fresh!M163</f>
        <v>0.17365613114883696</v>
      </c>
      <c r="Q167" s="19" t="s">
        <v>12</v>
      </c>
      <c r="R167" s="169">
        <v>2.4846089071856285</v>
      </c>
      <c r="S167" s="22" t="s">
        <v>12</v>
      </c>
      <c r="T167" s="148">
        <f>(G167-R167)/Fresh!N163</f>
        <v>0.13628630991590368</v>
      </c>
      <c r="U167" s="140" t="s">
        <v>12</v>
      </c>
      <c r="V167" s="3" t="s">
        <v>143</v>
      </c>
      <c r="W167" s="24"/>
      <c r="X167" s="24"/>
      <c r="Y167" s="24"/>
      <c r="Z167" s="24"/>
      <c r="AA167" s="24"/>
      <c r="AB167" s="24"/>
      <c r="AC167" s="24"/>
      <c r="AD167" s="24"/>
    </row>
    <row r="168" spans="1:30" ht="12.75">
      <c r="A168" s="139"/>
      <c r="B168" s="279"/>
      <c r="C168" s="289"/>
      <c r="D168" s="283"/>
      <c r="E168" s="284"/>
      <c r="F168" s="25" t="s">
        <v>50</v>
      </c>
      <c r="G168" s="196">
        <v>2.22</v>
      </c>
      <c r="H168" s="154">
        <v>2.0585774058577404</v>
      </c>
      <c r="I168" s="55"/>
      <c r="J168" s="166">
        <v>2.303043867502238</v>
      </c>
      <c r="K168" s="27" t="s">
        <v>11</v>
      </c>
      <c r="L168" s="149"/>
      <c r="M168" s="27">
        <v>-0.22832076255396816</v>
      </c>
      <c r="N168" s="166">
        <v>2.2897228020777707</v>
      </c>
      <c r="O168" s="27" t="s">
        <v>11</v>
      </c>
      <c r="P168" s="149"/>
      <c r="Q168" s="27">
        <v>-0.21629776248794627</v>
      </c>
      <c r="R168" s="166">
        <v>2.313025165841845</v>
      </c>
      <c r="S168" s="27" t="s">
        <v>11</v>
      </c>
      <c r="T168" s="149"/>
      <c r="U168" s="141">
        <v>-0.23689967307666915</v>
      </c>
      <c r="V168" s="3" t="s">
        <v>143</v>
      </c>
      <c r="W168" s="29"/>
      <c r="X168" s="29"/>
      <c r="Y168" s="29"/>
      <c r="Z168" s="29"/>
      <c r="AA168" s="29"/>
      <c r="AB168" s="29"/>
      <c r="AC168" s="29"/>
      <c r="AD168" s="29"/>
    </row>
    <row r="169" spans="1:30" ht="12.75">
      <c r="A169" s="139"/>
      <c r="B169" s="279" t="s">
        <v>71</v>
      </c>
      <c r="C169" s="280" t="s">
        <v>189</v>
      </c>
      <c r="D169" s="282" t="s">
        <v>190</v>
      </c>
      <c r="E169" s="282"/>
      <c r="F169" s="17" t="s">
        <v>49</v>
      </c>
      <c r="G169" s="195">
        <v>2.98</v>
      </c>
      <c r="H169" s="153">
        <v>2.9948453608247423</v>
      </c>
      <c r="I169" s="54"/>
      <c r="J169" s="165">
        <v>2.9212445308701995</v>
      </c>
      <c r="K169" s="19" t="s">
        <v>12</v>
      </c>
      <c r="L169" s="148"/>
      <c r="M169" s="19" t="s">
        <v>12</v>
      </c>
      <c r="N169" s="165">
        <v>2.889253208208491</v>
      </c>
      <c r="O169" s="19" t="s">
        <v>12</v>
      </c>
      <c r="P169" s="148">
        <f>(G169-N169)/Fresh!M165</f>
        <v>0.1071200072492519</v>
      </c>
      <c r="Q169" s="19" t="s">
        <v>12</v>
      </c>
      <c r="R169" s="169">
        <v>2.9298959429439964</v>
      </c>
      <c r="S169" s="22" t="s">
        <v>12</v>
      </c>
      <c r="T169" s="148"/>
      <c r="U169" s="140" t="s">
        <v>12</v>
      </c>
      <c r="V169" s="3" t="s">
        <v>189</v>
      </c>
      <c r="W169" s="24"/>
      <c r="X169" s="24"/>
      <c r="Y169" s="24"/>
      <c r="Z169" s="24"/>
      <c r="AA169" s="24"/>
      <c r="AB169" s="24"/>
      <c r="AC169" s="24"/>
      <c r="AD169" s="24"/>
    </row>
    <row r="170" spans="1:30" ht="12.75">
      <c r="A170" s="139"/>
      <c r="B170" s="279"/>
      <c r="C170" s="289"/>
      <c r="D170" s="283"/>
      <c r="E170" s="284"/>
      <c r="F170" s="25" t="s">
        <v>50</v>
      </c>
      <c r="G170" s="196">
        <v>3.02</v>
      </c>
      <c r="H170" s="154">
        <v>3.0292887029288704</v>
      </c>
      <c r="I170" s="55"/>
      <c r="J170" s="166">
        <v>3.0724103251759973</v>
      </c>
      <c r="K170" s="27" t="s">
        <v>12</v>
      </c>
      <c r="L170" s="149"/>
      <c r="M170" s="27" t="s">
        <v>12</v>
      </c>
      <c r="N170" s="166">
        <v>3.0421680900621118</v>
      </c>
      <c r="O170" s="27" t="s">
        <v>12</v>
      </c>
      <c r="P170" s="149"/>
      <c r="Q170" s="27" t="s">
        <v>12</v>
      </c>
      <c r="R170" s="166">
        <v>3.0692325498200796</v>
      </c>
      <c r="S170" s="27" t="s">
        <v>12</v>
      </c>
      <c r="T170" s="149"/>
      <c r="U170" s="141" t="s">
        <v>12</v>
      </c>
      <c r="V170" s="3" t="s">
        <v>189</v>
      </c>
      <c r="W170" s="29"/>
      <c r="X170" s="29"/>
      <c r="Y170" s="29"/>
      <c r="Z170" s="29"/>
      <c r="AA170" s="29"/>
      <c r="AB170" s="29"/>
      <c r="AC170" s="29"/>
      <c r="AD170" s="29"/>
    </row>
    <row r="171" spans="1:30" ht="12.75">
      <c r="A171" s="139"/>
      <c r="B171" s="279" t="s">
        <v>73</v>
      </c>
      <c r="C171" s="280" t="s">
        <v>191</v>
      </c>
      <c r="D171" s="282" t="s">
        <v>192</v>
      </c>
      <c r="E171" s="282"/>
      <c r="F171" s="17" t="s">
        <v>49</v>
      </c>
      <c r="G171" s="195">
        <v>2.81</v>
      </c>
      <c r="H171" s="153">
        <v>2.81025641025641</v>
      </c>
      <c r="I171" s="54"/>
      <c r="J171" s="165">
        <v>2.8469586374695863</v>
      </c>
      <c r="K171" s="19" t="s">
        <v>12</v>
      </c>
      <c r="L171" s="148"/>
      <c r="M171" s="19" t="s">
        <v>12</v>
      </c>
      <c r="N171" s="165">
        <v>2.759314750947023</v>
      </c>
      <c r="O171" s="19" t="s">
        <v>12</v>
      </c>
      <c r="P171" s="148"/>
      <c r="Q171" s="19" t="s">
        <v>12</v>
      </c>
      <c r="R171" s="169">
        <v>2.7730929329778777</v>
      </c>
      <c r="S171" s="22" t="s">
        <v>12</v>
      </c>
      <c r="T171" s="148"/>
      <c r="U171" s="140" t="s">
        <v>12</v>
      </c>
      <c r="V171" s="3" t="s">
        <v>191</v>
      </c>
      <c r="W171" s="24"/>
      <c r="X171" s="24"/>
      <c r="Y171" s="24"/>
      <c r="Z171" s="24"/>
      <c r="AA171" s="24"/>
      <c r="AB171" s="24"/>
      <c r="AC171" s="24"/>
      <c r="AD171" s="24"/>
    </row>
    <row r="172" spans="1:30" ht="12.75">
      <c r="A172" s="139"/>
      <c r="B172" s="279"/>
      <c r="C172" s="289"/>
      <c r="D172" s="283"/>
      <c r="E172" s="284"/>
      <c r="F172" s="25" t="s">
        <v>50</v>
      </c>
      <c r="G172" s="196">
        <v>2.88</v>
      </c>
      <c r="H172" s="154">
        <v>2.7489539748953975</v>
      </c>
      <c r="I172" s="55"/>
      <c r="J172" s="166">
        <v>2.96770227983907</v>
      </c>
      <c r="K172" s="27" t="s">
        <v>13</v>
      </c>
      <c r="L172" s="149"/>
      <c r="M172" s="27">
        <v>-0.2290028050907993</v>
      </c>
      <c r="N172" s="166">
        <v>2.8524216247694847</v>
      </c>
      <c r="O172" s="27" t="s">
        <v>12</v>
      </c>
      <c r="P172" s="149"/>
      <c r="Q172" s="27" t="s">
        <v>12</v>
      </c>
      <c r="R172" s="166">
        <v>2.8783783783783785</v>
      </c>
      <c r="S172" s="27" t="s">
        <v>14</v>
      </c>
      <c r="T172" s="149"/>
      <c r="U172" s="141">
        <v>-0.1313913552507975</v>
      </c>
      <c r="V172" s="3" t="s">
        <v>191</v>
      </c>
      <c r="W172" s="29"/>
      <c r="X172" s="29"/>
      <c r="Y172" s="29"/>
      <c r="Z172" s="29"/>
      <c r="AA172" s="29"/>
      <c r="AB172" s="29"/>
      <c r="AC172" s="29"/>
      <c r="AD172" s="29"/>
    </row>
    <row r="173" spans="1:30" ht="24" customHeight="1">
      <c r="A173" s="139"/>
      <c r="B173" s="279" t="s">
        <v>75</v>
      </c>
      <c r="C173" s="286" t="s">
        <v>277</v>
      </c>
      <c r="D173" s="282" t="s">
        <v>193</v>
      </c>
      <c r="E173" s="282"/>
      <c r="F173" s="17" t="s">
        <v>49</v>
      </c>
      <c r="G173" s="195">
        <v>2.8</v>
      </c>
      <c r="H173" s="153">
        <v>2.805128205128205</v>
      </c>
      <c r="I173" s="54"/>
      <c r="J173" s="165">
        <v>2.61677811550152</v>
      </c>
      <c r="K173" s="19" t="s">
        <v>13</v>
      </c>
      <c r="L173" s="148">
        <f>(G173-J173)/Fresh!L169</f>
        <v>0.19016930168216714</v>
      </c>
      <c r="M173" s="19">
        <v>0.1954919583658002</v>
      </c>
      <c r="N173" s="165">
        <v>2.5816003616636527</v>
      </c>
      <c r="O173" s="19" t="s">
        <v>13</v>
      </c>
      <c r="P173" s="148">
        <f>(G173-N173)/Fresh!M169</f>
        <v>0.2267468644207726</v>
      </c>
      <c r="Q173" s="19">
        <v>0.23207106935895228</v>
      </c>
      <c r="R173" s="169">
        <v>2.587584496994363</v>
      </c>
      <c r="S173" s="22" t="s">
        <v>13</v>
      </c>
      <c r="T173" s="148">
        <f>(G173-R173)/Fresh!N169</f>
        <v>0.2202842025546668</v>
      </c>
      <c r="U173" s="140">
        <v>0.2256023764224821</v>
      </c>
      <c r="V173" s="3" t="s">
        <v>277</v>
      </c>
      <c r="W173" s="24"/>
      <c r="X173" s="24"/>
      <c r="Y173" s="24"/>
      <c r="Z173" s="24"/>
      <c r="AA173" s="24"/>
      <c r="AB173" s="24"/>
      <c r="AC173" s="24"/>
      <c r="AD173" s="24"/>
    </row>
    <row r="174" spans="1:30" ht="24" customHeight="1">
      <c r="A174" s="139"/>
      <c r="B174" s="279"/>
      <c r="C174" s="292"/>
      <c r="D174" s="283"/>
      <c r="E174" s="284"/>
      <c r="F174" s="25" t="s">
        <v>50</v>
      </c>
      <c r="G174" s="196">
        <v>2.7</v>
      </c>
      <c r="H174" s="154">
        <v>2.602510460251046</v>
      </c>
      <c r="I174" s="55"/>
      <c r="J174" s="166">
        <v>2.6268723451822042</v>
      </c>
      <c r="K174" s="27" t="s">
        <v>12</v>
      </c>
      <c r="L174" s="149"/>
      <c r="M174" s="27" t="s">
        <v>12</v>
      </c>
      <c r="N174" s="166">
        <v>2.608393983503154</v>
      </c>
      <c r="O174" s="27" t="s">
        <v>12</v>
      </c>
      <c r="P174" s="149"/>
      <c r="Q174" s="27" t="s">
        <v>12</v>
      </c>
      <c r="R174" s="166">
        <v>2.598442433171964</v>
      </c>
      <c r="S174" s="27" t="s">
        <v>12</v>
      </c>
      <c r="T174" s="149"/>
      <c r="U174" s="141" t="s">
        <v>12</v>
      </c>
      <c r="V174" s="3" t="s">
        <v>277</v>
      </c>
      <c r="W174" s="29"/>
      <c r="X174" s="29"/>
      <c r="Y174" s="29"/>
      <c r="Z174" s="29"/>
      <c r="AA174" s="29"/>
      <c r="AB174" s="29"/>
      <c r="AC174" s="29"/>
      <c r="AD174" s="29"/>
    </row>
    <row r="175" spans="1:30" ht="12.75">
      <c r="A175" s="139"/>
      <c r="B175" s="279" t="s">
        <v>78</v>
      </c>
      <c r="C175" s="280" t="s">
        <v>194</v>
      </c>
      <c r="D175" s="282" t="s">
        <v>195</v>
      </c>
      <c r="E175" s="282"/>
      <c r="F175" s="17" t="s">
        <v>49</v>
      </c>
      <c r="G175" s="195">
        <v>2.68</v>
      </c>
      <c r="H175" s="153">
        <v>2.6597938144329896</v>
      </c>
      <c r="I175" s="54"/>
      <c r="J175" s="165">
        <v>2.595964507110733</v>
      </c>
      <c r="K175" s="19" t="s">
        <v>12</v>
      </c>
      <c r="L175" s="148"/>
      <c r="M175" s="19" t="s">
        <v>12</v>
      </c>
      <c r="N175" s="165">
        <v>2.5547267898513875</v>
      </c>
      <c r="O175" s="19" t="s">
        <v>12</v>
      </c>
      <c r="P175" s="148">
        <f>(G175-N175)/Fresh!M171</f>
        <v>0.13618766235825</v>
      </c>
      <c r="Q175" s="19" t="s">
        <v>12</v>
      </c>
      <c r="R175" s="169">
        <v>2.5797609859912534</v>
      </c>
      <c r="S175" s="22" t="s">
        <v>12</v>
      </c>
      <c r="T175" s="148">
        <f>(G175-R175)/Fresh!N171</f>
        <v>0.10897147913982264</v>
      </c>
      <c r="U175" s="140" t="s">
        <v>12</v>
      </c>
      <c r="V175" s="3" t="s">
        <v>194</v>
      </c>
      <c r="W175" s="24"/>
      <c r="X175" s="24"/>
      <c r="Y175" s="24"/>
      <c r="Z175" s="24"/>
      <c r="AA175" s="24"/>
      <c r="AB175" s="24"/>
      <c r="AC175" s="24"/>
      <c r="AD175" s="24"/>
    </row>
    <row r="176" spans="1:30" ht="12.75">
      <c r="A176" s="139"/>
      <c r="B176" s="279"/>
      <c r="C176" s="289"/>
      <c r="D176" s="283"/>
      <c r="E176" s="284"/>
      <c r="F176" s="25" t="s">
        <v>50</v>
      </c>
      <c r="G176" s="196">
        <v>2.61</v>
      </c>
      <c r="H176" s="154">
        <v>2.634453781512605</v>
      </c>
      <c r="I176" s="55"/>
      <c r="J176" s="166">
        <v>2.7658171249720547</v>
      </c>
      <c r="K176" s="27" t="s">
        <v>14</v>
      </c>
      <c r="L176" s="149">
        <f>(G176-J176)/Seniors!L171</f>
        <v>-0.166156642700801</v>
      </c>
      <c r="M176" s="27">
        <v>-0.14008018776555498</v>
      </c>
      <c r="N176" s="166">
        <v>2.723973998253614</v>
      </c>
      <c r="O176" s="27" t="s">
        <v>12</v>
      </c>
      <c r="P176" s="149">
        <f>(G176-N176)/Seniors!M171</f>
        <v>-0.121037246145935</v>
      </c>
      <c r="Q176" s="27" t="s">
        <v>12</v>
      </c>
      <c r="R176" s="166">
        <v>2.7240421637316166</v>
      </c>
      <c r="S176" s="27" t="s">
        <v>12</v>
      </c>
      <c r="T176" s="149">
        <f>(G176-R176)/Seniors!N171</f>
        <v>-0.12102957854484685</v>
      </c>
      <c r="U176" s="141" t="s">
        <v>12</v>
      </c>
      <c r="V176" s="3" t="s">
        <v>194</v>
      </c>
      <c r="W176" s="29"/>
      <c r="X176" s="29"/>
      <c r="Y176" s="29"/>
      <c r="Z176" s="29"/>
      <c r="AA176" s="29"/>
      <c r="AB176" s="29"/>
      <c r="AC176" s="29"/>
      <c r="AD176" s="29"/>
    </row>
    <row r="177" spans="1:30" ht="21.75" customHeight="1">
      <c r="A177" s="139"/>
      <c r="B177" s="279" t="s">
        <v>81</v>
      </c>
      <c r="C177" s="286" t="s">
        <v>275</v>
      </c>
      <c r="D177" s="282" t="s">
        <v>196</v>
      </c>
      <c r="E177" s="282"/>
      <c r="F177" s="17" t="s">
        <v>49</v>
      </c>
      <c r="G177" s="195">
        <v>2.86</v>
      </c>
      <c r="H177" s="153">
        <v>2.8564102564102565</v>
      </c>
      <c r="I177" s="54"/>
      <c r="J177" s="165">
        <v>2.7759270516717325</v>
      </c>
      <c r="K177" s="19" t="s">
        <v>12</v>
      </c>
      <c r="L177" s="148"/>
      <c r="M177" s="19" t="s">
        <v>12</v>
      </c>
      <c r="N177" s="165">
        <v>2.622053919629232</v>
      </c>
      <c r="O177" s="19" t="s">
        <v>11</v>
      </c>
      <c r="P177" s="148">
        <f>(G177-N177)/Fresh!M173</f>
        <v>0.24200386846956404</v>
      </c>
      <c r="Q177" s="19">
        <v>0.23835290757044747</v>
      </c>
      <c r="R177" s="169">
        <v>2.6441669005519692</v>
      </c>
      <c r="S177" s="22" t="s">
        <v>13</v>
      </c>
      <c r="T177" s="148">
        <f>(G177-R177)/Fresh!N173</f>
        <v>0.2170822822843877</v>
      </c>
      <c r="U177" s="140">
        <v>0.2134717622424194</v>
      </c>
      <c r="V177" s="3" t="s">
        <v>275</v>
      </c>
      <c r="W177" s="24"/>
      <c r="X177" s="24"/>
      <c r="Y177" s="24"/>
      <c r="Z177" s="24"/>
      <c r="AA177" s="24"/>
      <c r="AB177" s="24"/>
      <c r="AC177" s="24"/>
      <c r="AD177" s="24"/>
    </row>
    <row r="178" spans="1:30" ht="12.75">
      <c r="A178" s="139"/>
      <c r="B178" s="279"/>
      <c r="C178" s="292"/>
      <c r="D178" s="283"/>
      <c r="E178" s="284"/>
      <c r="F178" s="25" t="s">
        <v>50</v>
      </c>
      <c r="G178" s="196">
        <v>2.91</v>
      </c>
      <c r="H178" s="154">
        <v>2.707112970711297</v>
      </c>
      <c r="I178" s="55"/>
      <c r="J178" s="166">
        <v>2.905219626690511</v>
      </c>
      <c r="K178" s="27" t="s">
        <v>13</v>
      </c>
      <c r="L178" s="149"/>
      <c r="M178" s="27">
        <v>-0.20163531376130753</v>
      </c>
      <c r="N178" s="166">
        <v>2.7288431677018634</v>
      </c>
      <c r="O178" s="27" t="s">
        <v>12</v>
      </c>
      <c r="P178" s="149">
        <f>(G178-N178)/Seniors!M173</f>
        <v>0.17797347296332935</v>
      </c>
      <c r="Q178" s="27" t="s">
        <v>12</v>
      </c>
      <c r="R178" s="166">
        <v>2.735252646421281</v>
      </c>
      <c r="S178" s="27" t="s">
        <v>12</v>
      </c>
      <c r="T178" s="149">
        <f>(G178-R178)/Seniors!N173</f>
        <v>0.17129004471977732</v>
      </c>
      <c r="U178" s="141" t="s">
        <v>12</v>
      </c>
      <c r="V178" s="3" t="s">
        <v>275</v>
      </c>
      <c r="W178" s="29"/>
      <c r="X178" s="29"/>
      <c r="Y178" s="29"/>
      <c r="Z178" s="29"/>
      <c r="AA178" s="29"/>
      <c r="AB178" s="29"/>
      <c r="AC178" s="29"/>
      <c r="AD178" s="29"/>
    </row>
    <row r="179" spans="1:30" ht="12.75">
      <c r="A179" s="181"/>
      <c r="B179" s="279" t="s">
        <v>85</v>
      </c>
      <c r="C179" s="286" t="s">
        <v>197</v>
      </c>
      <c r="D179" s="282" t="s">
        <v>198</v>
      </c>
      <c r="E179" s="282"/>
      <c r="F179" s="17" t="s">
        <v>49</v>
      </c>
      <c r="G179" s="195">
        <v>2.45</v>
      </c>
      <c r="H179" s="153">
        <v>2.443298969072165</v>
      </c>
      <c r="I179" s="54"/>
      <c r="J179" s="165">
        <v>2.587083434687424</v>
      </c>
      <c r="K179" s="19" t="s">
        <v>14</v>
      </c>
      <c r="L179" s="148">
        <f>(G179-J179)/Fresh!L175</f>
        <v>-0.14090469241784453</v>
      </c>
      <c r="M179" s="19">
        <v>-0.1477925173685545</v>
      </c>
      <c r="N179" s="165">
        <v>2.404013566986998</v>
      </c>
      <c r="O179" s="19" t="s">
        <v>12</v>
      </c>
      <c r="P179" s="148"/>
      <c r="Q179" s="19" t="s">
        <v>12</v>
      </c>
      <c r="R179" s="169">
        <v>2.431969686337801</v>
      </c>
      <c r="S179" s="22" t="s">
        <v>12</v>
      </c>
      <c r="T179" s="148"/>
      <c r="U179" s="140" t="s">
        <v>12</v>
      </c>
      <c r="V179" s="3" t="s">
        <v>197</v>
      </c>
      <c r="W179" s="24"/>
      <c r="X179" s="24"/>
      <c r="Y179" s="24"/>
      <c r="Z179" s="24"/>
      <c r="AA179" s="24"/>
      <c r="AB179" s="24"/>
      <c r="AC179" s="24"/>
      <c r="AD179" s="24"/>
    </row>
    <row r="180" spans="1:30" ht="12.75">
      <c r="A180" s="181"/>
      <c r="B180" s="279"/>
      <c r="C180" s="292"/>
      <c r="D180" s="283"/>
      <c r="E180" s="284"/>
      <c r="F180" s="25" t="s">
        <v>50</v>
      </c>
      <c r="G180" s="196">
        <v>2.59</v>
      </c>
      <c r="H180" s="154">
        <v>2.397489539748954</v>
      </c>
      <c r="I180" s="55"/>
      <c r="J180" s="166">
        <v>2.67054220234768</v>
      </c>
      <c r="K180" s="27" t="s">
        <v>11</v>
      </c>
      <c r="L180" s="149"/>
      <c r="M180" s="27">
        <v>-0.2744355680891024</v>
      </c>
      <c r="N180" s="166">
        <v>2.4927205668251964</v>
      </c>
      <c r="O180" s="27" t="s">
        <v>12</v>
      </c>
      <c r="P180" s="149"/>
      <c r="Q180" s="27" t="s">
        <v>12</v>
      </c>
      <c r="R180" s="166">
        <v>2.4965064399360215</v>
      </c>
      <c r="S180" s="27" t="s">
        <v>12</v>
      </c>
      <c r="T180" s="149"/>
      <c r="U180" s="141" t="s">
        <v>12</v>
      </c>
      <c r="V180" s="3" t="s">
        <v>197</v>
      </c>
      <c r="W180" s="29"/>
      <c r="X180" s="29"/>
      <c r="Y180" s="29"/>
      <c r="Z180" s="29"/>
      <c r="AA180" s="29"/>
      <c r="AB180" s="29"/>
      <c r="AC180" s="29"/>
      <c r="AD180" s="29"/>
    </row>
    <row r="181" spans="1:30" ht="18.75" customHeight="1">
      <c r="A181" s="181" t="s">
        <v>284</v>
      </c>
      <c r="B181" s="279" t="s">
        <v>87</v>
      </c>
      <c r="C181" s="286" t="s">
        <v>276</v>
      </c>
      <c r="D181" s="282" t="s">
        <v>199</v>
      </c>
      <c r="E181" s="282"/>
      <c r="F181" s="17" t="s">
        <v>49</v>
      </c>
      <c r="G181" s="195">
        <v>1.96</v>
      </c>
      <c r="H181" s="153">
        <v>1.9897435897435898</v>
      </c>
      <c r="I181" s="54"/>
      <c r="J181" s="165">
        <v>2.454578620941262</v>
      </c>
      <c r="K181" s="19" t="s">
        <v>11</v>
      </c>
      <c r="L181" s="170">
        <f>(G181-J181)/Fresh!L177</f>
        <v>-0.44970360989366104</v>
      </c>
      <c r="M181" s="19">
        <v>-0.4226587698772606</v>
      </c>
      <c r="N181" s="165">
        <v>2.192922955174948</v>
      </c>
      <c r="O181" s="19" t="s">
        <v>13</v>
      </c>
      <c r="P181" s="148">
        <f>(G181-N181)/Fresh!M177</f>
        <v>-0.21540368461938705</v>
      </c>
      <c r="Q181" s="19">
        <v>-0.18789725520900769</v>
      </c>
      <c r="R181" s="169">
        <v>2.1512911676646707</v>
      </c>
      <c r="S181" s="22" t="s">
        <v>14</v>
      </c>
      <c r="T181" s="148">
        <f>(G181-R181)/Fresh!N177</f>
        <v>-0.1773836715477826</v>
      </c>
      <c r="U181" s="140">
        <v>-0.14980253846077204</v>
      </c>
      <c r="V181" s="3" t="s">
        <v>276</v>
      </c>
      <c r="W181" s="24"/>
      <c r="X181" s="24"/>
      <c r="Y181" s="24"/>
      <c r="Z181" s="24"/>
      <c r="AA181" s="24"/>
      <c r="AB181" s="24"/>
      <c r="AC181" s="24"/>
      <c r="AD181" s="24"/>
    </row>
    <row r="182" spans="1:30" ht="18.75" customHeight="1">
      <c r="A182" s="185" t="s">
        <v>284</v>
      </c>
      <c r="B182" s="293"/>
      <c r="C182" s="306"/>
      <c r="D182" s="295"/>
      <c r="E182" s="296"/>
      <c r="F182" s="182" t="s">
        <v>50</v>
      </c>
      <c r="G182" s="198">
        <v>1.91</v>
      </c>
      <c r="H182" s="155">
        <v>1.8410041841004183</v>
      </c>
      <c r="I182" s="143"/>
      <c r="J182" s="167">
        <v>2.4011179429849077</v>
      </c>
      <c r="K182" s="145" t="s">
        <v>11</v>
      </c>
      <c r="L182" s="172">
        <f>(G182-J182)/Seniors!L177</f>
        <v>-0.4380798746722314</v>
      </c>
      <c r="M182" s="145">
        <v>-0.49962451748957987</v>
      </c>
      <c r="N182" s="167">
        <v>2.087277316635115</v>
      </c>
      <c r="O182" s="145" t="s">
        <v>11</v>
      </c>
      <c r="P182" s="150">
        <f>(G182-N182)/Seniors!M177</f>
        <v>-0.1609190406438537</v>
      </c>
      <c r="Q182" s="145">
        <v>-0.2235482631170993</v>
      </c>
      <c r="R182" s="167">
        <v>2.038464777464314</v>
      </c>
      <c r="S182" s="145" t="s">
        <v>13</v>
      </c>
      <c r="T182" s="150">
        <f>(G182-R182)/Seniors!N177</f>
        <v>-0.11759164771862969</v>
      </c>
      <c r="U182" s="147">
        <v>-0.1807477270538919</v>
      </c>
      <c r="V182" s="3" t="s">
        <v>276</v>
      </c>
      <c r="W182" s="29"/>
      <c r="X182" s="29"/>
      <c r="Y182" s="29"/>
      <c r="Z182" s="29"/>
      <c r="AA182" s="29"/>
      <c r="AB182" s="29"/>
      <c r="AC182" s="29"/>
      <c r="AD182" s="29"/>
    </row>
    <row r="183" spans="1:30" ht="12.75">
      <c r="A183" s="176" t="s">
        <v>200</v>
      </c>
      <c r="B183" s="136" t="s">
        <v>201</v>
      </c>
      <c r="C183" s="177"/>
      <c r="D183" s="178"/>
      <c r="E183" s="178"/>
      <c r="F183" s="179"/>
      <c r="G183" s="180"/>
      <c r="H183" s="309" t="s">
        <v>202</v>
      </c>
      <c r="I183" s="309"/>
      <c r="J183" s="309"/>
      <c r="K183" s="309"/>
      <c r="L183" s="309"/>
      <c r="M183" s="309"/>
      <c r="N183" s="309"/>
      <c r="O183" s="309"/>
      <c r="P183" s="309"/>
      <c r="Q183" s="309"/>
      <c r="R183" s="309"/>
      <c r="S183" s="309"/>
      <c r="T183" s="309"/>
      <c r="U183" s="310"/>
      <c r="V183" s="3"/>
      <c r="W183" s="4"/>
      <c r="X183" s="4"/>
      <c r="Y183" s="4"/>
      <c r="Z183" s="4"/>
      <c r="AA183" s="4"/>
      <c r="AB183" s="4"/>
      <c r="AC183" s="4"/>
      <c r="AD183" s="4"/>
    </row>
    <row r="184" spans="1:30" ht="31.5" customHeight="1">
      <c r="A184" s="181"/>
      <c r="B184" s="311"/>
      <c r="C184" s="286" t="s">
        <v>278</v>
      </c>
      <c r="D184" s="282" t="s">
        <v>25</v>
      </c>
      <c r="E184" s="282"/>
      <c r="F184" s="17" t="s">
        <v>49</v>
      </c>
      <c r="G184" s="213">
        <v>3.02</v>
      </c>
      <c r="H184" s="200">
        <v>3.0358974358974358</v>
      </c>
      <c r="I184" s="201"/>
      <c r="J184" s="202">
        <v>3.0794726019112133</v>
      </c>
      <c r="K184" s="203" t="s">
        <v>12</v>
      </c>
      <c r="L184" s="204"/>
      <c r="M184" s="203" t="s">
        <v>12</v>
      </c>
      <c r="N184" s="202">
        <v>2.98506705736504</v>
      </c>
      <c r="O184" s="203" t="s">
        <v>12</v>
      </c>
      <c r="P184" s="204"/>
      <c r="Q184" s="203" t="s">
        <v>12</v>
      </c>
      <c r="R184" s="202">
        <v>3.0028682694774154</v>
      </c>
      <c r="S184" s="206" t="s">
        <v>12</v>
      </c>
      <c r="T184" s="204"/>
      <c r="U184" s="205" t="s">
        <v>12</v>
      </c>
      <c r="V184" s="3" t="s">
        <v>278</v>
      </c>
      <c r="W184" s="24"/>
      <c r="X184" s="24"/>
      <c r="Y184" s="24"/>
      <c r="Z184" s="24"/>
      <c r="AA184" s="24"/>
      <c r="AB184" s="24"/>
      <c r="AC184" s="24"/>
      <c r="AD184" s="24"/>
    </row>
    <row r="185" spans="1:30" ht="31.5" customHeight="1">
      <c r="A185" s="185" t="s">
        <v>284</v>
      </c>
      <c r="B185" s="312"/>
      <c r="C185" s="306"/>
      <c r="D185" s="295"/>
      <c r="E185" s="296"/>
      <c r="F185" s="182" t="s">
        <v>50</v>
      </c>
      <c r="G185" s="198">
        <v>2.82</v>
      </c>
      <c r="H185" s="155">
        <v>2.8907563025210083</v>
      </c>
      <c r="I185" s="143"/>
      <c r="J185" s="167">
        <v>3.0403837572512273</v>
      </c>
      <c r="K185" s="145" t="s">
        <v>14</v>
      </c>
      <c r="L185" s="172">
        <f>(G185-J185)/Seniors!L179</f>
        <v>-0.24710433621751446</v>
      </c>
      <c r="M185" s="145">
        <v>-0.1677691375362057</v>
      </c>
      <c r="N185" s="167">
        <v>2.9225778337287562</v>
      </c>
      <c r="O185" s="145" t="s">
        <v>12</v>
      </c>
      <c r="P185" s="150">
        <f>(G185-N185)/Seniors!M179</f>
        <v>-0.11087351590405281</v>
      </c>
      <c r="Q185" s="145" t="s">
        <v>12</v>
      </c>
      <c r="R185" s="167">
        <v>2.943707218746063</v>
      </c>
      <c r="S185" s="145" t="s">
        <v>12</v>
      </c>
      <c r="T185" s="150">
        <f>(G185-R185)/Seniors!N179</f>
        <v>-0.13409846663510627</v>
      </c>
      <c r="U185" s="147" t="s">
        <v>12</v>
      </c>
      <c r="V185" s="3" t="s">
        <v>278</v>
      </c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76" t="s">
        <v>26</v>
      </c>
      <c r="B186" s="136" t="s">
        <v>27</v>
      </c>
      <c r="C186" s="177"/>
      <c r="D186" s="178"/>
      <c r="E186" s="178"/>
      <c r="F186" s="179"/>
      <c r="G186" s="180"/>
      <c r="H186" s="313" t="s">
        <v>202</v>
      </c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4"/>
      <c r="V186" s="3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181"/>
      <c r="B187" s="311"/>
      <c r="C187" s="280" t="s">
        <v>258</v>
      </c>
      <c r="D187" s="282" t="s">
        <v>28</v>
      </c>
      <c r="E187" s="282"/>
      <c r="F187" s="17" t="s">
        <v>49</v>
      </c>
      <c r="G187" s="213">
        <v>3.25</v>
      </c>
      <c r="H187" s="200">
        <v>3.2564102564102564</v>
      </c>
      <c r="I187" s="201"/>
      <c r="J187" s="202">
        <v>3.273255110681021</v>
      </c>
      <c r="K187" s="203" t="s">
        <v>12</v>
      </c>
      <c r="L187" s="204"/>
      <c r="M187" s="203" t="s">
        <v>12</v>
      </c>
      <c r="N187" s="202">
        <v>3.1829494903992344</v>
      </c>
      <c r="O187" s="203" t="s">
        <v>12</v>
      </c>
      <c r="P187" s="204"/>
      <c r="Q187" s="203" t="s">
        <v>12</v>
      </c>
      <c r="R187" s="202">
        <v>3.2178462398918692</v>
      </c>
      <c r="S187" s="206" t="s">
        <v>12</v>
      </c>
      <c r="T187" s="204"/>
      <c r="U187" s="205" t="s">
        <v>12</v>
      </c>
      <c r="V187" s="3" t="s">
        <v>279</v>
      </c>
      <c r="W187" s="24"/>
      <c r="X187" s="24"/>
      <c r="Y187" s="24"/>
      <c r="Z187" s="24"/>
      <c r="AA187" s="24"/>
      <c r="AB187" s="24"/>
      <c r="AC187" s="24"/>
      <c r="AD187" s="24"/>
    </row>
    <row r="188" spans="1:30" ht="12.75">
      <c r="A188" s="181" t="s">
        <v>284</v>
      </c>
      <c r="B188" s="311"/>
      <c r="C188" s="289"/>
      <c r="D188" s="283"/>
      <c r="E188" s="284"/>
      <c r="F188" s="25" t="s">
        <v>50</v>
      </c>
      <c r="G188" s="198">
        <v>2.94</v>
      </c>
      <c r="H188" s="155">
        <v>3.066945606694561</v>
      </c>
      <c r="I188" s="143"/>
      <c r="J188" s="167">
        <v>3.330842997323818</v>
      </c>
      <c r="K188" s="145" t="s">
        <v>11</v>
      </c>
      <c r="L188" s="150">
        <f>(G188-J188)/Seniors!L181</f>
        <v>-0.5592669650375642</v>
      </c>
      <c r="M188" s="145">
        <v>-0.37761733931304864</v>
      </c>
      <c r="N188" s="167">
        <v>3.2445057604802012</v>
      </c>
      <c r="O188" s="145" t="s">
        <v>11</v>
      </c>
      <c r="P188" s="151">
        <f>($G188-N188)/Seniors!M181</f>
        <v>-0.43219769988382073</v>
      </c>
      <c r="Q188" s="145">
        <v>-0.2520185166157502</v>
      </c>
      <c r="R188" s="167">
        <v>3.265948737326028</v>
      </c>
      <c r="S188" s="145" t="s">
        <v>11</v>
      </c>
      <c r="T188" s="151">
        <f>($G188-R188)/Seniors!N181</f>
        <v>-0.45651973606933505</v>
      </c>
      <c r="U188" s="147">
        <v>-0.2787213026752052</v>
      </c>
      <c r="V188" s="3" t="s">
        <v>279</v>
      </c>
      <c r="W188" s="29"/>
      <c r="X188" s="29"/>
      <c r="Y188" s="29"/>
      <c r="Z188" s="29"/>
      <c r="AA188" s="29"/>
      <c r="AB188" s="29"/>
      <c r="AC188" s="29"/>
      <c r="AD188" s="29"/>
    </row>
    <row r="189" spans="1:30" ht="12.75">
      <c r="A189" s="139" t="s">
        <v>284</v>
      </c>
      <c r="B189" s="46"/>
      <c r="C189" s="40"/>
      <c r="D189" s="41"/>
      <c r="E189" s="47"/>
      <c r="F189" s="7"/>
      <c r="G189" s="61"/>
      <c r="H189" s="304" t="s">
        <v>30</v>
      </c>
      <c r="I189" s="304"/>
      <c r="J189" s="304"/>
      <c r="K189" s="304"/>
      <c r="L189" s="304"/>
      <c r="M189" s="304"/>
      <c r="N189" s="304"/>
      <c r="O189" s="304"/>
      <c r="P189" s="304"/>
      <c r="Q189" s="304"/>
      <c r="R189" s="304"/>
      <c r="S189" s="304"/>
      <c r="T189" s="304"/>
      <c r="U189" s="305"/>
      <c r="V189" s="3"/>
      <c r="W189" s="4"/>
      <c r="X189" s="4"/>
      <c r="Y189" s="4"/>
      <c r="Z189" s="4"/>
      <c r="AA189" s="4"/>
      <c r="AB189" s="4"/>
      <c r="AC189" s="4"/>
      <c r="AD189" s="4"/>
    </row>
    <row r="190" spans="1:30" ht="18.75" customHeight="1">
      <c r="A190" s="139" t="s">
        <v>284</v>
      </c>
      <c r="B190" s="311"/>
      <c r="C190" s="280" t="s">
        <v>259</v>
      </c>
      <c r="D190" s="282" t="s">
        <v>31</v>
      </c>
      <c r="E190" s="282"/>
      <c r="F190" s="17" t="s">
        <v>49</v>
      </c>
      <c r="G190" s="213">
        <v>3.1</v>
      </c>
      <c r="H190" s="200">
        <v>3.164102564102564</v>
      </c>
      <c r="I190" s="201"/>
      <c r="J190" s="202">
        <v>3.2454336518688764</v>
      </c>
      <c r="K190" s="203" t="s">
        <v>12</v>
      </c>
      <c r="L190" s="204">
        <f>(G190-J190)/Fresh!L181</f>
        <v>-0.2089163810471904</v>
      </c>
      <c r="M190" s="205" t="s">
        <v>12</v>
      </c>
      <c r="N190" s="202">
        <v>3.1968911917098444</v>
      </c>
      <c r="O190" s="203" t="s">
        <v>12</v>
      </c>
      <c r="P190" s="204">
        <f>($G190-N190)/Fresh!M183</f>
        <v>-0.11703217157671773</v>
      </c>
      <c r="Q190" s="205" t="s">
        <v>12</v>
      </c>
      <c r="R190" s="202">
        <v>3.219756137365071</v>
      </c>
      <c r="S190" s="206" t="s">
        <v>12</v>
      </c>
      <c r="T190" s="204">
        <f>($G190-R190)/Fresh!N183</f>
        <v>-0.14440604814446956</v>
      </c>
      <c r="U190" s="205" t="s">
        <v>12</v>
      </c>
      <c r="V190" s="3" t="s">
        <v>280</v>
      </c>
      <c r="W190" s="24"/>
      <c r="X190" s="24"/>
      <c r="Y190" s="24"/>
      <c r="Z190" s="24"/>
      <c r="AA190" s="24"/>
      <c r="AB190" s="24"/>
      <c r="AC190" s="24"/>
      <c r="AD190" s="24"/>
    </row>
    <row r="191" spans="1:30" ht="18.75" customHeight="1">
      <c r="A191" s="185" t="s">
        <v>284</v>
      </c>
      <c r="B191" s="312"/>
      <c r="C191" s="294"/>
      <c r="D191" s="295"/>
      <c r="E191" s="296"/>
      <c r="F191" s="182" t="s">
        <v>50</v>
      </c>
      <c r="G191" s="198">
        <v>2.84</v>
      </c>
      <c r="H191" s="155">
        <v>3.062761506276151</v>
      </c>
      <c r="I191" s="143"/>
      <c r="J191" s="167">
        <v>3.2388492417484387</v>
      </c>
      <c r="K191" s="145" t="s">
        <v>13</v>
      </c>
      <c r="L191" s="150">
        <f>(G191-J191)/Seniors!L183</f>
        <v>-0.4732052106391737</v>
      </c>
      <c r="M191" s="147">
        <v>-0.2089151118599694</v>
      </c>
      <c r="N191" s="167">
        <v>3.189648494238404</v>
      </c>
      <c r="O191" s="145" t="s">
        <v>14</v>
      </c>
      <c r="P191" s="150">
        <f>($G191-N191)/Fresh!M183</f>
        <v>-0.42233067678423836</v>
      </c>
      <c r="Q191" s="147">
        <v>-0.15071816951772785</v>
      </c>
      <c r="R191" s="167">
        <v>3.1946754010246075</v>
      </c>
      <c r="S191" s="145" t="s">
        <v>14</v>
      </c>
      <c r="T191" s="150">
        <f>($G191-R191)/Fresh!N183</f>
        <v>-0.42767973452487895</v>
      </c>
      <c r="U191" s="147">
        <v>-0.15489497201632466</v>
      </c>
      <c r="V191" s="3" t="s">
        <v>280</v>
      </c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"/>
      <c r="B192" s="48"/>
      <c r="C192" s="49"/>
      <c r="D192" s="214" t="s">
        <v>20</v>
      </c>
      <c r="E192" s="7"/>
      <c r="F192" s="8"/>
      <c r="G192" s="8"/>
      <c r="H192" s="50"/>
      <c r="I192" s="51"/>
      <c r="J192" s="50"/>
      <c r="K192" s="50"/>
      <c r="L192" s="50"/>
      <c r="M192" s="50"/>
      <c r="N192" s="50"/>
      <c r="O192" s="50"/>
      <c r="P192" s="50"/>
      <c r="Q192" s="50"/>
      <c r="R192" s="51"/>
      <c r="S192" s="52"/>
      <c r="T192" s="52"/>
      <c r="U192" s="53" t="s">
        <v>22</v>
      </c>
      <c r="V192" s="3"/>
      <c r="W192" s="24"/>
      <c r="X192" s="24"/>
      <c r="Y192" s="24"/>
      <c r="Z192" s="24"/>
      <c r="AA192" s="24"/>
      <c r="AB192" s="24"/>
      <c r="AC192" s="24"/>
      <c r="AD192" s="24"/>
    </row>
    <row r="193" ht="12.75">
      <c r="A193" s="132" t="s">
        <v>257</v>
      </c>
    </row>
    <row r="198" spans="3:4" ht="12.75">
      <c r="C198" s="286" t="s">
        <v>260</v>
      </c>
      <c r="D198" t="s">
        <v>260</v>
      </c>
    </row>
    <row r="199" ht="12.75">
      <c r="C199" s="287"/>
    </row>
    <row r="200" spans="3:4" ht="12.75">
      <c r="C200" s="291" t="s">
        <v>261</v>
      </c>
      <c r="D200" t="s">
        <v>261</v>
      </c>
    </row>
    <row r="201" ht="12.75">
      <c r="C201" s="292"/>
    </row>
    <row r="202" ht="13.5" customHeight="1">
      <c r="C202" s="288" t="s">
        <v>92</v>
      </c>
    </row>
    <row r="203" ht="12.75">
      <c r="C203" s="289"/>
    </row>
    <row r="204" ht="12.75">
      <c r="C204" s="288" t="s">
        <v>96</v>
      </c>
    </row>
    <row r="205" ht="12.75">
      <c r="C205" s="289"/>
    </row>
    <row r="206" ht="12.75">
      <c r="C206" s="288" t="s">
        <v>217</v>
      </c>
    </row>
    <row r="207" ht="12.75">
      <c r="C207" s="289"/>
    </row>
    <row r="208" ht="12.75">
      <c r="C208" s="288" t="s">
        <v>101</v>
      </c>
    </row>
    <row r="209" ht="12.75">
      <c r="C209" s="289"/>
    </row>
    <row r="210" ht="12.75">
      <c r="C210" s="288" t="s">
        <v>104</v>
      </c>
    </row>
    <row r="211" ht="12.75">
      <c r="C211" s="294"/>
    </row>
    <row r="212" ht="12.75">
      <c r="C212" s="14"/>
    </row>
    <row r="213" ht="12.75">
      <c r="C213" s="286" t="s">
        <v>205</v>
      </c>
    </row>
    <row r="214" ht="12.75">
      <c r="C214" s="289"/>
    </row>
    <row r="215" ht="12.75">
      <c r="C215" s="291" t="s">
        <v>206</v>
      </c>
    </row>
    <row r="216" ht="12.75">
      <c r="C216" s="289"/>
    </row>
    <row r="217" ht="12.75">
      <c r="C217" s="291" t="s">
        <v>207</v>
      </c>
    </row>
    <row r="218" ht="12.75">
      <c r="C218" s="289"/>
    </row>
    <row r="219" ht="12.75">
      <c r="C219" s="291" t="s">
        <v>208</v>
      </c>
    </row>
    <row r="220" ht="12.75">
      <c r="C220" s="289"/>
    </row>
    <row r="221" ht="12.75">
      <c r="C221" s="291" t="s">
        <v>209</v>
      </c>
    </row>
    <row r="222" ht="12.75">
      <c r="C222" s="289"/>
    </row>
    <row r="223" ht="12.75">
      <c r="C223" s="15"/>
    </row>
    <row r="224" ht="12.75">
      <c r="C224" s="280" t="s">
        <v>116</v>
      </c>
    </row>
    <row r="225" ht="12.75">
      <c r="C225" s="289"/>
    </row>
    <row r="226" ht="12.75">
      <c r="C226" s="288" t="s">
        <v>118</v>
      </c>
    </row>
    <row r="227" ht="12.75">
      <c r="C227" s="289"/>
    </row>
    <row r="228" ht="12.75">
      <c r="C228" s="288" t="s">
        <v>210</v>
      </c>
    </row>
    <row r="229" ht="12.75">
      <c r="C229" s="289"/>
    </row>
    <row r="230" ht="12.75">
      <c r="C230" s="280" t="s">
        <v>211</v>
      </c>
    </row>
    <row r="231" ht="12.75">
      <c r="C231" s="289"/>
    </row>
    <row r="232" ht="12.75">
      <c r="C232" s="288" t="s">
        <v>212</v>
      </c>
    </row>
    <row r="233" ht="12.75">
      <c r="C233" s="289"/>
    </row>
    <row r="234" ht="12.75">
      <c r="C234" s="15"/>
    </row>
    <row r="235" ht="12.75">
      <c r="C235" s="280" t="s">
        <v>140</v>
      </c>
    </row>
    <row r="236" ht="12.75">
      <c r="C236" s="289"/>
    </row>
    <row r="237" ht="12.75">
      <c r="C237" s="280" t="s">
        <v>141</v>
      </c>
    </row>
    <row r="238" ht="12.75">
      <c r="C238" s="289"/>
    </row>
    <row r="239" ht="12.75">
      <c r="C239" s="15"/>
    </row>
    <row r="240" spans="3:4" ht="30.75" customHeight="1">
      <c r="C240" s="286" t="s">
        <v>262</v>
      </c>
      <c r="D240" t="s">
        <v>262</v>
      </c>
    </row>
    <row r="241" ht="30.75" customHeight="1">
      <c r="C241" s="292"/>
    </row>
    <row r="242" ht="12.75">
      <c r="C242" s="15"/>
    </row>
    <row r="243" spans="3:4" ht="12.75">
      <c r="C243" s="286" t="s">
        <v>263</v>
      </c>
      <c r="D243" t="s">
        <v>263</v>
      </c>
    </row>
    <row r="244" ht="12.75">
      <c r="C244" s="287"/>
    </row>
    <row r="245" ht="12.75">
      <c r="C245" s="280" t="s">
        <v>128</v>
      </c>
    </row>
    <row r="246" ht="12.75">
      <c r="C246" s="289"/>
    </row>
    <row r="247" ht="12.75">
      <c r="C247" s="280" t="s">
        <v>129</v>
      </c>
    </row>
    <row r="248" ht="12.75">
      <c r="C248" s="289"/>
    </row>
    <row r="249" ht="12.75">
      <c r="C249" s="280" t="s">
        <v>221</v>
      </c>
    </row>
    <row r="250" ht="12.75">
      <c r="C250" s="281"/>
    </row>
    <row r="251" ht="12.75">
      <c r="C251" s="280" t="s">
        <v>222</v>
      </c>
    </row>
    <row r="252" ht="12.75">
      <c r="C252" s="289"/>
    </row>
    <row r="253" spans="3:4" ht="12.75">
      <c r="C253" s="286" t="s">
        <v>264</v>
      </c>
      <c r="D253" t="s">
        <v>264</v>
      </c>
    </row>
    <row r="254" ht="12.75">
      <c r="C254" s="292"/>
    </row>
    <row r="255" ht="12.75">
      <c r="C255" s="14"/>
    </row>
    <row r="256" ht="12.75">
      <c r="C256" s="280" t="s">
        <v>133</v>
      </c>
    </row>
    <row r="257" ht="12.75">
      <c r="C257" s="289"/>
    </row>
    <row r="258" ht="12.75">
      <c r="C258" s="280" t="s">
        <v>134</v>
      </c>
    </row>
    <row r="259" ht="12.75">
      <c r="C259" s="289"/>
    </row>
    <row r="260" ht="12.75">
      <c r="C260" s="280" t="s">
        <v>135</v>
      </c>
    </row>
    <row r="261" ht="12.75">
      <c r="C261" s="289"/>
    </row>
    <row r="262" ht="12.75">
      <c r="C262" s="280" t="s">
        <v>136</v>
      </c>
    </row>
    <row r="263" ht="12.75">
      <c r="C263" s="289"/>
    </row>
    <row r="264" ht="12.75">
      <c r="C264" s="280" t="s">
        <v>142</v>
      </c>
    </row>
    <row r="265" ht="12.75">
      <c r="C265" s="289"/>
    </row>
    <row r="266" ht="12.75">
      <c r="C266" s="280" t="s">
        <v>137</v>
      </c>
    </row>
    <row r="267" ht="12.75">
      <c r="C267" s="289"/>
    </row>
    <row r="268" ht="12.75">
      <c r="C268" s="280" t="s">
        <v>138</v>
      </c>
    </row>
    <row r="269" ht="12.75">
      <c r="C269" s="289"/>
    </row>
    <row r="270" ht="12.75">
      <c r="C270" s="280" t="s">
        <v>224</v>
      </c>
    </row>
    <row r="271" ht="12.75">
      <c r="C271" s="301"/>
    </row>
    <row r="272" ht="12.75">
      <c r="C272" s="177"/>
    </row>
    <row r="273" spans="3:4" ht="12.75">
      <c r="C273" s="286" t="s">
        <v>265</v>
      </c>
      <c r="D273" t="s">
        <v>265</v>
      </c>
    </row>
    <row r="274" ht="12.75">
      <c r="C274" s="292"/>
    </row>
    <row r="275" ht="12.75">
      <c r="C275" s="40"/>
    </row>
    <row r="276" spans="3:4" ht="12.75">
      <c r="C276" s="286" t="s">
        <v>266</v>
      </c>
      <c r="D276" t="s">
        <v>266</v>
      </c>
    </row>
    <row r="277" ht="12.75">
      <c r="C277" s="292"/>
    </row>
    <row r="278" ht="12.75">
      <c r="C278" s="40"/>
    </row>
    <row r="279" spans="3:4" ht="12.75">
      <c r="C279" s="286" t="s">
        <v>267</v>
      </c>
      <c r="D279" t="s">
        <v>267</v>
      </c>
    </row>
    <row r="280" ht="12.75">
      <c r="C280" s="306"/>
    </row>
    <row r="281" ht="12.75">
      <c r="C281" s="177"/>
    </row>
    <row r="282" ht="12.75">
      <c r="C282" s="280" t="s">
        <v>6</v>
      </c>
    </row>
    <row r="283" ht="12.75">
      <c r="C283" s="289"/>
    </row>
    <row r="284" ht="12.75">
      <c r="C284" s="280" t="s">
        <v>213</v>
      </c>
    </row>
    <row r="285" ht="12.75">
      <c r="C285" s="289"/>
    </row>
    <row r="286" ht="12.75">
      <c r="C286" s="280" t="s">
        <v>214</v>
      </c>
    </row>
    <row r="287" ht="12.75">
      <c r="C287" s="289"/>
    </row>
    <row r="288" spans="3:4" ht="12.75">
      <c r="C288" s="286" t="s">
        <v>268</v>
      </c>
      <c r="D288" t="s">
        <v>268</v>
      </c>
    </row>
    <row r="289" ht="12.75">
      <c r="C289" s="292"/>
    </row>
    <row r="290" ht="12.75">
      <c r="C290" s="280" t="s">
        <v>145</v>
      </c>
    </row>
    <row r="291" ht="12.75">
      <c r="C291" s="289"/>
    </row>
    <row r="292" ht="12.75">
      <c r="C292" s="280" t="s">
        <v>158</v>
      </c>
    </row>
    <row r="293" ht="12.75">
      <c r="C293" s="289"/>
    </row>
    <row r="294" ht="12.75">
      <c r="C294" s="280" t="s">
        <v>160</v>
      </c>
    </row>
    <row r="295" ht="12.75">
      <c r="C295" s="294"/>
    </row>
    <row r="296" ht="12.75">
      <c r="C296" s="177"/>
    </row>
    <row r="297" ht="12.75">
      <c r="C297" s="280" t="s">
        <v>165</v>
      </c>
    </row>
    <row r="298" ht="12.75">
      <c r="C298" s="289"/>
    </row>
    <row r="299" ht="12.75">
      <c r="C299" s="288" t="s">
        <v>167</v>
      </c>
    </row>
    <row r="300" ht="12.75">
      <c r="C300" s="289"/>
    </row>
    <row r="301" spans="3:4" ht="12.75">
      <c r="C301" s="286" t="s">
        <v>269</v>
      </c>
      <c r="D301" t="s">
        <v>269</v>
      </c>
    </row>
    <row r="302" ht="12.75">
      <c r="C302" s="292"/>
    </row>
    <row r="303" spans="3:4" ht="12.75">
      <c r="C303" s="286" t="s">
        <v>270</v>
      </c>
      <c r="D303" t="s">
        <v>270</v>
      </c>
    </row>
    <row r="304" ht="12.75">
      <c r="C304" s="292"/>
    </row>
    <row r="305" spans="3:4" ht="12.75">
      <c r="C305" s="291" t="s">
        <v>271</v>
      </c>
      <c r="D305" t="s">
        <v>271</v>
      </c>
    </row>
    <row r="306" ht="12.75">
      <c r="C306" s="292"/>
    </row>
    <row r="307" ht="12.75">
      <c r="C307" s="288" t="s">
        <v>238</v>
      </c>
    </row>
    <row r="308" ht="12.75">
      <c r="C308" s="289"/>
    </row>
    <row r="309" ht="12.75">
      <c r="C309" s="288" t="s">
        <v>173</v>
      </c>
    </row>
    <row r="310" ht="12.75">
      <c r="C310" s="294"/>
    </row>
    <row r="311" ht="12.75">
      <c r="C311" s="177"/>
    </row>
    <row r="312" ht="12.75">
      <c r="C312" s="280" t="s">
        <v>177</v>
      </c>
    </row>
    <row r="313" ht="12.75">
      <c r="C313" s="289"/>
    </row>
    <row r="314" ht="12.75">
      <c r="C314" s="280" t="s">
        <v>4</v>
      </c>
    </row>
    <row r="315" ht="12.75">
      <c r="C315" s="289"/>
    </row>
    <row r="316" spans="3:4" ht="12.75">
      <c r="C316" s="286" t="s">
        <v>272</v>
      </c>
      <c r="D316" t="s">
        <v>272</v>
      </c>
    </row>
    <row r="317" ht="12.75">
      <c r="C317" s="292"/>
    </row>
    <row r="318" spans="3:4" ht="12.75">
      <c r="C318" s="286" t="s">
        <v>273</v>
      </c>
      <c r="D318" t="s">
        <v>273</v>
      </c>
    </row>
    <row r="319" ht="12.75">
      <c r="C319" s="292"/>
    </row>
    <row r="320" spans="3:4" ht="12.75">
      <c r="C320" s="286" t="s">
        <v>274</v>
      </c>
      <c r="D320" t="s">
        <v>274</v>
      </c>
    </row>
    <row r="321" ht="12.75">
      <c r="C321" s="292"/>
    </row>
    <row r="322" ht="12.75">
      <c r="C322" s="280" t="s">
        <v>183</v>
      </c>
    </row>
    <row r="323" ht="12.75">
      <c r="C323" s="289"/>
    </row>
    <row r="324" ht="12.75">
      <c r="C324" s="280" t="s">
        <v>185</v>
      </c>
    </row>
    <row r="325" ht="12.75">
      <c r="C325" s="289"/>
    </row>
    <row r="326" ht="12.75">
      <c r="C326" s="280" t="s">
        <v>187</v>
      </c>
    </row>
    <row r="327" ht="12.75">
      <c r="C327" s="289"/>
    </row>
    <row r="328" ht="12.75">
      <c r="C328" s="280" t="s">
        <v>143</v>
      </c>
    </row>
    <row r="329" ht="12.75">
      <c r="C329" s="289"/>
    </row>
    <row r="330" ht="12.75">
      <c r="C330" s="280" t="s">
        <v>189</v>
      </c>
    </row>
    <row r="331" ht="12.75">
      <c r="C331" s="289"/>
    </row>
    <row r="332" ht="12.75">
      <c r="C332" s="280" t="s">
        <v>191</v>
      </c>
    </row>
    <row r="333" ht="12.75">
      <c r="C333" s="289"/>
    </row>
    <row r="334" spans="3:4" ht="12.75">
      <c r="C334" s="286" t="s">
        <v>277</v>
      </c>
      <c r="D334" t="s">
        <v>277</v>
      </c>
    </row>
    <row r="335" ht="12.75">
      <c r="C335" s="292"/>
    </row>
    <row r="336" ht="12.75">
      <c r="C336" s="280" t="s">
        <v>194</v>
      </c>
    </row>
    <row r="337" ht="12.75">
      <c r="C337" s="289"/>
    </row>
    <row r="338" spans="3:4" ht="12.75">
      <c r="C338" s="286" t="s">
        <v>275</v>
      </c>
      <c r="D338" t="s">
        <v>275</v>
      </c>
    </row>
    <row r="339" ht="12.75">
      <c r="C339" s="292"/>
    </row>
    <row r="340" spans="3:4" ht="12.75">
      <c r="C340" s="286" t="s">
        <v>197</v>
      </c>
      <c r="D340" t="s">
        <v>197</v>
      </c>
    </row>
    <row r="341" ht="12.75">
      <c r="C341" s="292"/>
    </row>
    <row r="342" spans="3:4" ht="12.75">
      <c r="C342" s="286" t="s">
        <v>276</v>
      </c>
      <c r="D342" t="s">
        <v>276</v>
      </c>
    </row>
    <row r="343" ht="12.75">
      <c r="C343" s="306"/>
    </row>
    <row r="344" ht="12.75">
      <c r="C344" s="177"/>
    </row>
    <row r="345" spans="3:4" ht="12.75">
      <c r="C345" s="286" t="s">
        <v>278</v>
      </c>
      <c r="D345" t="s">
        <v>278</v>
      </c>
    </row>
    <row r="346" ht="12.75">
      <c r="C346" s="306"/>
    </row>
    <row r="347" ht="12.75">
      <c r="C347" s="177"/>
    </row>
    <row r="348" spans="3:4" ht="12.75">
      <c r="C348" s="280" t="s">
        <v>258</v>
      </c>
      <c r="D348" t="s">
        <v>279</v>
      </c>
    </row>
    <row r="349" ht="12.75">
      <c r="C349" s="289"/>
    </row>
    <row r="350" ht="12.75">
      <c r="C350" s="40"/>
    </row>
    <row r="351" spans="3:4" ht="12.75">
      <c r="C351" s="280" t="s">
        <v>259</v>
      </c>
      <c r="D351" t="s">
        <v>280</v>
      </c>
    </row>
    <row r="352" ht="12.75">
      <c r="C352" s="294"/>
    </row>
  </sheetData>
  <sheetProtection/>
  <mergeCells count="433">
    <mergeCell ref="C330:C331"/>
    <mergeCell ref="C332:C333"/>
    <mergeCell ref="C334:C335"/>
    <mergeCell ref="C336:C337"/>
    <mergeCell ref="C348:C349"/>
    <mergeCell ref="C351:C352"/>
    <mergeCell ref="C338:C339"/>
    <mergeCell ref="C340:C341"/>
    <mergeCell ref="C342:C343"/>
    <mergeCell ref="C345:C346"/>
    <mergeCell ref="C318:C319"/>
    <mergeCell ref="C320:C321"/>
    <mergeCell ref="C322:C323"/>
    <mergeCell ref="C324:C325"/>
    <mergeCell ref="C326:C327"/>
    <mergeCell ref="C328:C329"/>
    <mergeCell ref="C305:C306"/>
    <mergeCell ref="C307:C308"/>
    <mergeCell ref="C309:C310"/>
    <mergeCell ref="C312:C313"/>
    <mergeCell ref="C314:C315"/>
    <mergeCell ref="C316:C317"/>
    <mergeCell ref="C292:C293"/>
    <mergeCell ref="C294:C295"/>
    <mergeCell ref="C297:C298"/>
    <mergeCell ref="C299:C300"/>
    <mergeCell ref="C301:C302"/>
    <mergeCell ref="C303:C304"/>
    <mergeCell ref="C279:C280"/>
    <mergeCell ref="C282:C283"/>
    <mergeCell ref="C284:C285"/>
    <mergeCell ref="C286:C287"/>
    <mergeCell ref="C288:C289"/>
    <mergeCell ref="C290:C291"/>
    <mergeCell ref="C264:C265"/>
    <mergeCell ref="C266:C267"/>
    <mergeCell ref="C268:C269"/>
    <mergeCell ref="C270:C271"/>
    <mergeCell ref="C273:C274"/>
    <mergeCell ref="C276:C277"/>
    <mergeCell ref="C251:C252"/>
    <mergeCell ref="C253:C254"/>
    <mergeCell ref="C256:C257"/>
    <mergeCell ref="C258:C259"/>
    <mergeCell ref="C260:C261"/>
    <mergeCell ref="C262:C263"/>
    <mergeCell ref="C237:C238"/>
    <mergeCell ref="C240:C241"/>
    <mergeCell ref="C243:C244"/>
    <mergeCell ref="C245:C246"/>
    <mergeCell ref="C247:C248"/>
    <mergeCell ref="C249:C250"/>
    <mergeCell ref="C224:C225"/>
    <mergeCell ref="C226:C227"/>
    <mergeCell ref="C228:C229"/>
    <mergeCell ref="C230:C231"/>
    <mergeCell ref="C232:C233"/>
    <mergeCell ref="C235:C236"/>
    <mergeCell ref="C210:C211"/>
    <mergeCell ref="C213:C214"/>
    <mergeCell ref="C215:C216"/>
    <mergeCell ref="C217:C218"/>
    <mergeCell ref="C219:C220"/>
    <mergeCell ref="C221:C222"/>
    <mergeCell ref="C198:C199"/>
    <mergeCell ref="C200:C201"/>
    <mergeCell ref="C202:C203"/>
    <mergeCell ref="C204:C205"/>
    <mergeCell ref="C206:C207"/>
    <mergeCell ref="C208:C209"/>
    <mergeCell ref="B187:B188"/>
    <mergeCell ref="C187:C188"/>
    <mergeCell ref="D187:D188"/>
    <mergeCell ref="E187:E188"/>
    <mergeCell ref="H189:U189"/>
    <mergeCell ref="B190:B191"/>
    <mergeCell ref="C190:C191"/>
    <mergeCell ref="D190:D191"/>
    <mergeCell ref="E190:E191"/>
    <mergeCell ref="H183:U183"/>
    <mergeCell ref="B184:B185"/>
    <mergeCell ref="C184:C185"/>
    <mergeCell ref="D184:D185"/>
    <mergeCell ref="E184:E185"/>
    <mergeCell ref="H186:U186"/>
    <mergeCell ref="B179:B180"/>
    <mergeCell ref="C179:C180"/>
    <mergeCell ref="D179:D180"/>
    <mergeCell ref="E179:E180"/>
    <mergeCell ref="B181:B182"/>
    <mergeCell ref="C181:C182"/>
    <mergeCell ref="D181:D182"/>
    <mergeCell ref="E181:E182"/>
    <mergeCell ref="B175:B176"/>
    <mergeCell ref="C175:C176"/>
    <mergeCell ref="D175:D176"/>
    <mergeCell ref="E175:E176"/>
    <mergeCell ref="B177:B178"/>
    <mergeCell ref="C177:C178"/>
    <mergeCell ref="D177:D178"/>
    <mergeCell ref="E177:E178"/>
    <mergeCell ref="B171:B172"/>
    <mergeCell ref="C171:C172"/>
    <mergeCell ref="D171:D172"/>
    <mergeCell ref="E171:E172"/>
    <mergeCell ref="B173:B174"/>
    <mergeCell ref="C173:C174"/>
    <mergeCell ref="D173:D174"/>
    <mergeCell ref="E173:E174"/>
    <mergeCell ref="B167:B168"/>
    <mergeCell ref="C167:C168"/>
    <mergeCell ref="D167:D168"/>
    <mergeCell ref="E167:E168"/>
    <mergeCell ref="B169:B170"/>
    <mergeCell ref="C169:C170"/>
    <mergeCell ref="D169:D170"/>
    <mergeCell ref="E169:E170"/>
    <mergeCell ref="B163:B164"/>
    <mergeCell ref="C163:C164"/>
    <mergeCell ref="D163:D164"/>
    <mergeCell ref="E163:E164"/>
    <mergeCell ref="B165:B166"/>
    <mergeCell ref="C165:C166"/>
    <mergeCell ref="D165:D166"/>
    <mergeCell ref="E165:E166"/>
    <mergeCell ref="B159:B160"/>
    <mergeCell ref="C159:C160"/>
    <mergeCell ref="D159:D160"/>
    <mergeCell ref="E159:E160"/>
    <mergeCell ref="B161:B162"/>
    <mergeCell ref="C161:C162"/>
    <mergeCell ref="D161:D162"/>
    <mergeCell ref="E161:E162"/>
    <mergeCell ref="B155:B156"/>
    <mergeCell ref="C155:C156"/>
    <mergeCell ref="D155:D156"/>
    <mergeCell ref="E155:E156"/>
    <mergeCell ref="B157:B158"/>
    <mergeCell ref="C157:C158"/>
    <mergeCell ref="D157:D158"/>
    <mergeCell ref="E157:E158"/>
    <mergeCell ref="H150:U150"/>
    <mergeCell ref="B151:B152"/>
    <mergeCell ref="C151:C152"/>
    <mergeCell ref="D151:D152"/>
    <mergeCell ref="E151:E152"/>
    <mergeCell ref="B153:B154"/>
    <mergeCell ref="C153:C154"/>
    <mergeCell ref="D153:D154"/>
    <mergeCell ref="E153:E154"/>
    <mergeCell ref="B146:B147"/>
    <mergeCell ref="C146:C147"/>
    <mergeCell ref="D146:D147"/>
    <mergeCell ref="E146:E147"/>
    <mergeCell ref="B148:B149"/>
    <mergeCell ref="C148:C149"/>
    <mergeCell ref="D148:D149"/>
    <mergeCell ref="E148:E149"/>
    <mergeCell ref="B142:B143"/>
    <mergeCell ref="C142:C143"/>
    <mergeCell ref="D142:D143"/>
    <mergeCell ref="E142:E143"/>
    <mergeCell ref="B144:B145"/>
    <mergeCell ref="C144:C145"/>
    <mergeCell ref="D144:D145"/>
    <mergeCell ref="E144:E145"/>
    <mergeCell ref="B138:B139"/>
    <mergeCell ref="C138:C139"/>
    <mergeCell ref="D138:D139"/>
    <mergeCell ref="E138:E139"/>
    <mergeCell ref="B140:B141"/>
    <mergeCell ref="C140:C141"/>
    <mergeCell ref="D140:D141"/>
    <mergeCell ref="E140:E141"/>
    <mergeCell ref="B133:B134"/>
    <mergeCell ref="C133:C134"/>
    <mergeCell ref="D133:D134"/>
    <mergeCell ref="E133:E134"/>
    <mergeCell ref="H135:U135"/>
    <mergeCell ref="B136:B137"/>
    <mergeCell ref="C136:C137"/>
    <mergeCell ref="D136:D137"/>
    <mergeCell ref="E136:E137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25:B126"/>
    <mergeCell ref="C125:C126"/>
    <mergeCell ref="D125:D126"/>
    <mergeCell ref="E125:E126"/>
    <mergeCell ref="B127:B128"/>
    <mergeCell ref="C127:C128"/>
    <mergeCell ref="H120:U120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15:B116"/>
    <mergeCell ref="C115:C116"/>
    <mergeCell ref="D115:D116"/>
    <mergeCell ref="E115:E116"/>
    <mergeCell ref="H117:U117"/>
    <mergeCell ref="B118:B119"/>
    <mergeCell ref="C118:C119"/>
    <mergeCell ref="D118:D119"/>
    <mergeCell ref="E118:E119"/>
    <mergeCell ref="H111:U111"/>
    <mergeCell ref="B112:B113"/>
    <mergeCell ref="C112:C113"/>
    <mergeCell ref="D112:D113"/>
    <mergeCell ref="E112:E113"/>
    <mergeCell ref="H114:U114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B103:B104"/>
    <mergeCell ref="C103:C104"/>
    <mergeCell ref="D103:D104"/>
    <mergeCell ref="E103:E104"/>
    <mergeCell ref="B105:B106"/>
    <mergeCell ref="C105:C106"/>
    <mergeCell ref="D105:D106"/>
    <mergeCell ref="E105:E106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H94:U94"/>
    <mergeCell ref="B95:B96"/>
    <mergeCell ref="C95:C96"/>
    <mergeCell ref="D95:D96"/>
    <mergeCell ref="E95:E96"/>
    <mergeCell ref="B97:B98"/>
    <mergeCell ref="C97:C98"/>
    <mergeCell ref="D97:D98"/>
    <mergeCell ref="E97:E98"/>
    <mergeCell ref="B90:B91"/>
    <mergeCell ref="C90:C91"/>
    <mergeCell ref="D90:D91"/>
    <mergeCell ref="E90:E91"/>
    <mergeCell ref="B92:B93"/>
    <mergeCell ref="C92:C93"/>
    <mergeCell ref="D92:D93"/>
    <mergeCell ref="E92:E93"/>
    <mergeCell ref="B86:B87"/>
    <mergeCell ref="C86:C87"/>
    <mergeCell ref="D86:D87"/>
    <mergeCell ref="E86:E87"/>
    <mergeCell ref="B88:B89"/>
    <mergeCell ref="C88:C89"/>
    <mergeCell ref="D88:D89"/>
    <mergeCell ref="E88:E89"/>
    <mergeCell ref="B82:B83"/>
    <mergeCell ref="C82:C83"/>
    <mergeCell ref="D82:D83"/>
    <mergeCell ref="E82:E83"/>
    <mergeCell ref="B84:B85"/>
    <mergeCell ref="C84:C85"/>
    <mergeCell ref="D84:D85"/>
    <mergeCell ref="E84:E85"/>
    <mergeCell ref="H78:U78"/>
    <mergeCell ref="B79:B80"/>
    <mergeCell ref="C79:C80"/>
    <mergeCell ref="D79:D80"/>
    <mergeCell ref="E79:E80"/>
    <mergeCell ref="H81:U81"/>
    <mergeCell ref="H73:U73"/>
    <mergeCell ref="B74:B75"/>
    <mergeCell ref="C74:C75"/>
    <mergeCell ref="D74:D75"/>
    <mergeCell ref="E74:E75"/>
    <mergeCell ref="B76:B77"/>
    <mergeCell ref="C76:C77"/>
    <mergeCell ref="D76:D77"/>
    <mergeCell ref="E76:E77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B60:B61"/>
    <mergeCell ref="C60:C61"/>
    <mergeCell ref="D60:D61"/>
    <mergeCell ref="E60:E61"/>
    <mergeCell ref="H62:U62"/>
    <mergeCell ref="B63:B64"/>
    <mergeCell ref="C63:C64"/>
    <mergeCell ref="D63:D64"/>
    <mergeCell ref="E63:E64"/>
    <mergeCell ref="B56:B57"/>
    <mergeCell ref="C56:C57"/>
    <mergeCell ref="D56:D57"/>
    <mergeCell ref="E56:E57"/>
    <mergeCell ref="B58:B59"/>
    <mergeCell ref="C58:C59"/>
    <mergeCell ref="D58:D59"/>
    <mergeCell ref="E58:E59"/>
    <mergeCell ref="H51:U51"/>
    <mergeCell ref="B52:B53"/>
    <mergeCell ref="C52:C53"/>
    <mergeCell ref="D52:D53"/>
    <mergeCell ref="E52:E53"/>
    <mergeCell ref="B54:B55"/>
    <mergeCell ref="C54:C55"/>
    <mergeCell ref="D54:D55"/>
    <mergeCell ref="E54:E55"/>
    <mergeCell ref="B47:B48"/>
    <mergeCell ref="C47:C48"/>
    <mergeCell ref="D47:D48"/>
    <mergeCell ref="E47:E48"/>
    <mergeCell ref="B49:B50"/>
    <mergeCell ref="C49:C50"/>
    <mergeCell ref="D49:D50"/>
    <mergeCell ref="E49:E50"/>
    <mergeCell ref="B43:B44"/>
    <mergeCell ref="C43:C44"/>
    <mergeCell ref="D43:D44"/>
    <mergeCell ref="E43:E44"/>
    <mergeCell ref="B45:B46"/>
    <mergeCell ref="C45:C46"/>
    <mergeCell ref="D45:D46"/>
    <mergeCell ref="E45:E46"/>
    <mergeCell ref="B39:B40"/>
    <mergeCell ref="C39:C40"/>
    <mergeCell ref="D39:D40"/>
    <mergeCell ref="E39:E40"/>
    <mergeCell ref="B41:B42"/>
    <mergeCell ref="C41:C42"/>
    <mergeCell ref="D41:D42"/>
    <mergeCell ref="E41:E42"/>
    <mergeCell ref="B35:B36"/>
    <mergeCell ref="C35:C36"/>
    <mergeCell ref="D35:D36"/>
    <mergeCell ref="E35:E36"/>
    <mergeCell ref="B37:B38"/>
    <mergeCell ref="C37:C38"/>
    <mergeCell ref="D37:D38"/>
    <mergeCell ref="E37:E38"/>
    <mergeCell ref="B31:B32"/>
    <mergeCell ref="C31:C32"/>
    <mergeCell ref="D31:D32"/>
    <mergeCell ref="E31:E32"/>
    <mergeCell ref="B33:B34"/>
    <mergeCell ref="C33:C34"/>
    <mergeCell ref="D33:D34"/>
    <mergeCell ref="E33:E34"/>
    <mergeCell ref="B27:B28"/>
    <mergeCell ref="C27:C28"/>
    <mergeCell ref="D27:D28"/>
    <mergeCell ref="E27:E28"/>
    <mergeCell ref="B29:B30"/>
    <mergeCell ref="C29:C30"/>
    <mergeCell ref="D29:D30"/>
    <mergeCell ref="E29:E30"/>
    <mergeCell ref="B23:B24"/>
    <mergeCell ref="C23:C24"/>
    <mergeCell ref="D23:D24"/>
    <mergeCell ref="E23:E24"/>
    <mergeCell ref="B25:B26"/>
    <mergeCell ref="C25:C26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B15:B16"/>
    <mergeCell ref="C15:C16"/>
    <mergeCell ref="D15:D16"/>
    <mergeCell ref="E15:E16"/>
    <mergeCell ref="B17:B18"/>
    <mergeCell ref="C17:C18"/>
    <mergeCell ref="D17:D18"/>
    <mergeCell ref="E17:E18"/>
    <mergeCell ref="B11:B12"/>
    <mergeCell ref="C11:C12"/>
    <mergeCell ref="D11:D12"/>
    <mergeCell ref="E11:E12"/>
    <mergeCell ref="B13:B14"/>
    <mergeCell ref="C13:C14"/>
    <mergeCell ref="D13:D14"/>
    <mergeCell ref="E13:E14"/>
    <mergeCell ref="H6:U6"/>
    <mergeCell ref="B7:B8"/>
    <mergeCell ref="C7:C8"/>
    <mergeCell ref="D7:D8"/>
    <mergeCell ref="E7:E8"/>
    <mergeCell ref="B9:B10"/>
    <mergeCell ref="C9:C10"/>
    <mergeCell ref="D9:D10"/>
    <mergeCell ref="E9:E10"/>
    <mergeCell ref="H1:U1"/>
    <mergeCell ref="H2:U2"/>
    <mergeCell ref="G3:G4"/>
    <mergeCell ref="H3:H4"/>
    <mergeCell ref="I3:I4"/>
    <mergeCell ref="J3:U3"/>
    <mergeCell ref="J4:M4"/>
    <mergeCell ref="N4:Q4"/>
    <mergeCell ref="R4:U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E194"/>
  <sheetViews>
    <sheetView tabSelected="1" zoomScalePageLayoutView="0" workbookViewId="0" topLeftCell="A1">
      <selection activeCell="V1" sqref="V1:V16384"/>
    </sheetView>
  </sheetViews>
  <sheetFormatPr defaultColWidth="9.140625" defaultRowHeight="12.75"/>
  <cols>
    <col min="1" max="1" width="2.140625" style="0" customWidth="1"/>
    <col min="2" max="2" width="2.00390625" style="0" customWidth="1"/>
    <col min="3" max="3" width="37.7109375" style="0" customWidth="1"/>
    <col min="4" max="4" width="9.57421875" style="0" customWidth="1"/>
    <col min="5" max="5" width="5.7109375" style="0" hidden="1" customWidth="1"/>
    <col min="6" max="6" width="5.00390625" style="0" bestFit="1" customWidth="1"/>
    <col min="7" max="7" width="10.421875" style="0" customWidth="1"/>
    <col min="8" max="8" width="9.28125" style="157" bestFit="1" customWidth="1"/>
    <col min="9" max="9" width="10.00390625" style="0" hidden="1" customWidth="1"/>
    <col min="10" max="10" width="5.57421875" style="0" bestFit="1" customWidth="1"/>
    <col min="11" max="11" width="5.140625" style="0" hidden="1" customWidth="1"/>
    <col min="12" max="12" width="7.140625" style="230" bestFit="1" customWidth="1"/>
    <col min="13" max="13" width="5.7109375" style="0" bestFit="1" customWidth="1"/>
    <col min="14" max="14" width="5.57421875" style="0" bestFit="1" customWidth="1"/>
    <col min="15" max="15" width="5.140625" style="0" hidden="1" customWidth="1"/>
    <col min="16" max="16" width="7.8515625" style="230" customWidth="1"/>
    <col min="17" max="17" width="5.7109375" style="0" bestFit="1" customWidth="1"/>
    <col min="18" max="18" width="5.421875" style="0" bestFit="1" customWidth="1"/>
    <col min="19" max="19" width="5.140625" style="0" hidden="1" customWidth="1"/>
    <col min="20" max="20" width="7.421875" style="230" customWidth="1"/>
    <col min="21" max="21" width="8.00390625" style="0" customWidth="1"/>
    <col min="22" max="22" width="0" style="0" hidden="1" customWidth="1"/>
  </cols>
  <sheetData>
    <row r="1" spans="1:30" ht="18.75">
      <c r="A1" s="1"/>
      <c r="B1" s="2"/>
      <c r="C1" s="2"/>
      <c r="D1" s="2"/>
      <c r="E1" s="2"/>
      <c r="F1" s="2"/>
      <c r="G1" s="2"/>
      <c r="H1" s="263" t="s">
        <v>228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3"/>
      <c r="W1" s="4"/>
      <c r="X1" s="4"/>
      <c r="Y1" s="4"/>
      <c r="Z1" s="4"/>
      <c r="AA1" s="4"/>
      <c r="AB1" s="4"/>
      <c r="AC1" s="4"/>
      <c r="AD1" s="4"/>
    </row>
    <row r="2" spans="1:30" ht="18.75">
      <c r="A2" s="5"/>
      <c r="B2" s="2"/>
      <c r="C2" s="2"/>
      <c r="D2" s="2"/>
      <c r="E2" s="2"/>
      <c r="F2" s="2"/>
      <c r="G2" s="2"/>
      <c r="H2" s="264" t="s">
        <v>237</v>
      </c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3"/>
      <c r="W2" s="4"/>
      <c r="X2" s="4"/>
      <c r="Y2" s="4"/>
      <c r="Z2" s="4"/>
      <c r="AA2" s="4"/>
      <c r="AB2" s="4"/>
      <c r="AC2" s="4"/>
      <c r="AD2" s="4"/>
    </row>
    <row r="3" spans="1:30" ht="12.75">
      <c r="A3" s="1"/>
      <c r="B3" s="6"/>
      <c r="C3" s="6"/>
      <c r="D3" s="7"/>
      <c r="E3" s="7"/>
      <c r="F3" s="8"/>
      <c r="G3" s="265" t="s">
        <v>299</v>
      </c>
      <c r="H3" s="267" t="s">
        <v>23</v>
      </c>
      <c r="I3" s="269" t="s">
        <v>240</v>
      </c>
      <c r="J3" s="271" t="s">
        <v>21</v>
      </c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3"/>
      <c r="W3" s="4"/>
      <c r="X3" s="4"/>
      <c r="Y3" s="4"/>
      <c r="Z3" s="4"/>
      <c r="AA3" s="4"/>
      <c r="AB3" s="4"/>
      <c r="AC3" s="4"/>
      <c r="AD3" s="4"/>
    </row>
    <row r="4" spans="1:30" ht="18.75">
      <c r="A4" s="9"/>
      <c r="B4" s="6"/>
      <c r="C4" s="6"/>
      <c r="D4" s="2"/>
      <c r="E4" s="2"/>
      <c r="F4" s="2"/>
      <c r="G4" s="315"/>
      <c r="H4" s="343"/>
      <c r="I4" s="344"/>
      <c r="J4" s="336" t="s">
        <v>24</v>
      </c>
      <c r="K4" s="337"/>
      <c r="L4" s="337"/>
      <c r="M4" s="338"/>
      <c r="N4" s="336" t="s">
        <v>5</v>
      </c>
      <c r="O4" s="337"/>
      <c r="P4" s="337"/>
      <c r="Q4" s="338"/>
      <c r="R4" s="336" t="s">
        <v>227</v>
      </c>
      <c r="S4" s="337"/>
      <c r="T4" s="337"/>
      <c r="U4" s="338"/>
      <c r="V4" s="3"/>
      <c r="W4" s="4"/>
      <c r="X4" s="4"/>
      <c r="Y4" s="4"/>
      <c r="Z4" s="4"/>
      <c r="AA4" s="4"/>
      <c r="AB4" s="4"/>
      <c r="AC4" s="4"/>
      <c r="AD4" s="4"/>
    </row>
    <row r="5" spans="1:30" ht="18">
      <c r="A5" s="243"/>
      <c r="B5" s="244"/>
      <c r="C5" s="244"/>
      <c r="D5" s="245" t="s">
        <v>38</v>
      </c>
      <c r="E5" s="246" t="s">
        <v>39</v>
      </c>
      <c r="F5" s="245" t="s">
        <v>40</v>
      </c>
      <c r="G5" s="247" t="s">
        <v>41</v>
      </c>
      <c r="H5" s="252" t="s">
        <v>41</v>
      </c>
      <c r="I5" s="248"/>
      <c r="J5" s="253" t="s">
        <v>41</v>
      </c>
      <c r="K5" s="249" t="s">
        <v>203</v>
      </c>
      <c r="L5" s="250" t="s">
        <v>300</v>
      </c>
      <c r="M5" s="251" t="s">
        <v>204</v>
      </c>
      <c r="N5" s="253" t="s">
        <v>41</v>
      </c>
      <c r="O5" s="249" t="s">
        <v>203</v>
      </c>
      <c r="P5" s="250" t="s">
        <v>300</v>
      </c>
      <c r="Q5" s="251" t="s">
        <v>204</v>
      </c>
      <c r="R5" s="253" t="s">
        <v>41</v>
      </c>
      <c r="S5" s="249" t="s">
        <v>203</v>
      </c>
      <c r="T5" s="250" t="s">
        <v>300</v>
      </c>
      <c r="U5" s="251" t="s">
        <v>204</v>
      </c>
      <c r="V5" s="13"/>
      <c r="W5" s="4"/>
      <c r="X5" s="4"/>
      <c r="Y5" s="4"/>
      <c r="Z5" s="4"/>
      <c r="AA5" s="4"/>
      <c r="AB5" s="4"/>
      <c r="AC5" s="4"/>
      <c r="AD5" s="4"/>
    </row>
    <row r="6" spans="1:30" s="257" customFormat="1" ht="0.7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9"/>
      <c r="V6" s="48"/>
      <c r="W6" s="4"/>
      <c r="X6" s="4"/>
      <c r="Y6" s="4"/>
      <c r="Z6" s="4"/>
      <c r="AA6" s="4"/>
      <c r="AB6" s="4"/>
      <c r="AC6" s="4"/>
      <c r="AD6" s="4"/>
    </row>
    <row r="7" spans="1:30" s="60" customFormat="1" ht="24" customHeight="1">
      <c r="A7" s="254" t="s">
        <v>42</v>
      </c>
      <c r="B7" s="14" t="s">
        <v>43</v>
      </c>
      <c r="C7" s="57"/>
      <c r="D7" s="255"/>
      <c r="E7" s="255"/>
      <c r="F7" s="255"/>
      <c r="G7" s="256"/>
      <c r="H7" s="297" t="s">
        <v>44</v>
      </c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330"/>
      <c r="V7" s="58"/>
      <c r="W7" s="59"/>
      <c r="X7" s="59"/>
      <c r="Y7" s="59"/>
      <c r="Z7" s="59"/>
      <c r="AA7" s="59"/>
      <c r="AB7" s="59"/>
      <c r="AC7" s="59"/>
      <c r="AD7" s="59"/>
    </row>
    <row r="8" spans="1:30" ht="12.75">
      <c r="A8" s="218"/>
      <c r="B8" s="345" t="s">
        <v>45</v>
      </c>
      <c r="C8" s="340" t="s">
        <v>46</v>
      </c>
      <c r="D8" s="327" t="s">
        <v>47</v>
      </c>
      <c r="E8" s="327" t="s">
        <v>48</v>
      </c>
      <c r="F8" s="179" t="s">
        <v>298</v>
      </c>
      <c r="G8" s="213">
        <v>2.62</v>
      </c>
      <c r="H8" s="200">
        <v>3.0297029702970297</v>
      </c>
      <c r="I8" s="201"/>
      <c r="J8" s="202">
        <v>2.9553484339438603</v>
      </c>
      <c r="K8" s="203" t="s">
        <v>12</v>
      </c>
      <c r="L8" s="204">
        <f>(G8-J8)/Fresh!L7</f>
        <v>-0.4064131445788014</v>
      </c>
      <c r="M8" s="205"/>
      <c r="N8" s="203">
        <v>2.83541813779885</v>
      </c>
      <c r="O8" s="203" t="s">
        <v>13</v>
      </c>
      <c r="P8" s="204">
        <f>(G8-N8)/Fresh!M7</f>
        <v>-0.25804662553321195</v>
      </c>
      <c r="Q8" s="231">
        <v>0.2327313100499206</v>
      </c>
      <c r="R8" s="232">
        <v>2.8607050371731684</v>
      </c>
      <c r="S8" s="206" t="s">
        <v>13</v>
      </c>
      <c r="T8" s="204">
        <f>(G8-R8)/Fresh!N7</f>
        <v>-0.28606862219043677</v>
      </c>
      <c r="U8" s="205">
        <v>0.20084750385590883</v>
      </c>
      <c r="V8" s="3" t="str">
        <f>C8</f>
        <v>Asked questions in class or contributed to class discussions  </v>
      </c>
      <c r="W8" s="24"/>
      <c r="X8" s="24"/>
      <c r="Y8" s="24"/>
      <c r="Z8" s="24"/>
      <c r="AA8" s="24"/>
      <c r="AB8" s="24"/>
      <c r="AC8" s="24"/>
      <c r="AD8" s="24"/>
    </row>
    <row r="9" spans="1:30" ht="12.75">
      <c r="A9" s="139"/>
      <c r="B9" s="279"/>
      <c r="C9" s="281"/>
      <c r="D9" s="283"/>
      <c r="E9" s="284"/>
      <c r="F9" s="25" t="s">
        <v>297</v>
      </c>
      <c r="G9" s="196">
        <v>3.1</v>
      </c>
      <c r="H9" s="154">
        <v>3.410569105691057</v>
      </c>
      <c r="I9" s="55"/>
      <c r="J9" s="166">
        <v>3.236127259274918</v>
      </c>
      <c r="K9" s="27" t="s">
        <v>11</v>
      </c>
      <c r="L9" s="149">
        <f>(G9-J9)/Seniors!L7</f>
        <v>-0.16962630259477354</v>
      </c>
      <c r="M9" s="141">
        <v>0.21736958183824256</v>
      </c>
      <c r="N9" s="27">
        <v>3.1515012606005044</v>
      </c>
      <c r="O9" s="27" t="s">
        <v>11</v>
      </c>
      <c r="P9" s="148">
        <f>(G9-N9)/Seniors!M7</f>
        <v>-0.062189280446270215</v>
      </c>
      <c r="Q9" s="28">
        <v>0.31283201003412914</v>
      </c>
      <c r="R9" s="26">
        <v>3.1616720180758713</v>
      </c>
      <c r="S9" s="27" t="s">
        <v>11</v>
      </c>
      <c r="T9" s="148">
        <f>(G9-R9)/Seniors!N7</f>
        <v>-0.07395848248080422</v>
      </c>
      <c r="U9" s="141">
        <v>0.298483031174116</v>
      </c>
      <c r="V9" s="3" t="str">
        <f>C8</f>
        <v>Asked questions in class or contributed to class discussions  </v>
      </c>
      <c r="W9" s="29"/>
      <c r="X9" s="29"/>
      <c r="Y9" s="29"/>
      <c r="Z9" s="29"/>
      <c r="AA9" s="29"/>
      <c r="AB9" s="29"/>
      <c r="AC9" s="29"/>
      <c r="AD9" s="29"/>
    </row>
    <row r="10" spans="1:30" ht="12.75">
      <c r="A10" s="139"/>
      <c r="B10" s="279" t="s">
        <v>51</v>
      </c>
      <c r="C10" s="280" t="s">
        <v>52</v>
      </c>
      <c r="D10" s="285" t="s">
        <v>53</v>
      </c>
      <c r="E10" s="282" t="s">
        <v>48</v>
      </c>
      <c r="F10" s="17" t="s">
        <v>298</v>
      </c>
      <c r="G10" s="197">
        <v>2.71</v>
      </c>
      <c r="H10" s="153">
        <v>2.772277227722772</v>
      </c>
      <c r="I10" s="54"/>
      <c r="J10" s="165">
        <v>2.3583739837398374</v>
      </c>
      <c r="K10" s="19" t="s">
        <v>11</v>
      </c>
      <c r="L10" s="148">
        <f>(G10-J10)/Fresh!L9</f>
        <v>0.46461313139083116</v>
      </c>
      <c r="M10" s="168">
        <f>(H10-J10)/Fresh!L9</f>
        <v>0.5469017461365859</v>
      </c>
      <c r="N10" s="19">
        <v>2.299545913218971</v>
      </c>
      <c r="O10" s="19" t="s">
        <v>11</v>
      </c>
      <c r="P10" s="148">
        <f>(G10-N10)/Fresh!M9</f>
        <v>0.5254672851609372</v>
      </c>
      <c r="Q10" s="20">
        <v>0.6051951934282815</v>
      </c>
      <c r="R10" s="21">
        <v>2.2755400493043076</v>
      </c>
      <c r="S10" s="22" t="s">
        <v>11</v>
      </c>
      <c r="T10" s="148">
        <f>(G10-R10)/Fresh!N9</f>
        <v>0.5562951417450069</v>
      </c>
      <c r="U10" s="140">
        <v>0.6360367132478577</v>
      </c>
      <c r="V10" s="3" t="str">
        <f>C10</f>
        <v>Made a class presentation  </v>
      </c>
      <c r="W10" s="24"/>
      <c r="X10" s="24"/>
      <c r="Y10" s="24"/>
      <c r="Z10" s="24"/>
      <c r="AA10" s="24"/>
      <c r="AB10" s="24"/>
      <c r="AC10" s="24"/>
      <c r="AD10" s="24"/>
    </row>
    <row r="11" spans="1:30" ht="12.75">
      <c r="A11" s="139"/>
      <c r="B11" s="279"/>
      <c r="C11" s="281"/>
      <c r="D11" s="283"/>
      <c r="E11" s="284"/>
      <c r="F11" s="25" t="s">
        <v>297</v>
      </c>
      <c r="G11" s="196">
        <v>3.41</v>
      </c>
      <c r="H11" s="154">
        <v>3.4430894308943087</v>
      </c>
      <c r="I11" s="55"/>
      <c r="J11" s="166">
        <v>2.982986367959421</v>
      </c>
      <c r="K11" s="27" t="s">
        <v>11</v>
      </c>
      <c r="L11" s="149">
        <f>(G11-J11)/Seniors!L9</f>
        <v>0.5315517310324812</v>
      </c>
      <c r="M11" s="141">
        <v>0.5727418546046438</v>
      </c>
      <c r="N11" s="27">
        <v>2.9268326227479027</v>
      </c>
      <c r="O11" s="27" t="s">
        <v>11</v>
      </c>
      <c r="P11" s="148">
        <f>(G11-N11)/Seniors!M9</f>
        <v>0.5769888424808941</v>
      </c>
      <c r="Q11" s="28">
        <v>0.6165035807039946</v>
      </c>
      <c r="R11" s="26">
        <v>2.878506711076746</v>
      </c>
      <c r="S11" s="27" t="s">
        <v>11</v>
      </c>
      <c r="T11" s="148">
        <f>(G11-R11)/Seniors!N9</f>
        <v>0.6324419635856627</v>
      </c>
      <c r="U11" s="141">
        <v>0.6718162042108354</v>
      </c>
      <c r="V11" s="3" t="str">
        <f>C10</f>
        <v>Made a class presentation  </v>
      </c>
      <c r="W11" s="29"/>
      <c r="X11" s="29"/>
      <c r="Y11" s="29"/>
      <c r="Z11" s="29"/>
      <c r="AA11" s="29"/>
      <c r="AB11" s="29"/>
      <c r="AC11" s="29"/>
      <c r="AD11" s="29"/>
    </row>
    <row r="12" spans="1:30" ht="18" customHeight="1">
      <c r="A12" s="139"/>
      <c r="B12" s="279" t="s">
        <v>54</v>
      </c>
      <c r="C12" s="286" t="s">
        <v>260</v>
      </c>
      <c r="D12" s="285" t="s">
        <v>55</v>
      </c>
      <c r="E12" s="282"/>
      <c r="F12" s="17" t="s">
        <v>298</v>
      </c>
      <c r="G12" s="197">
        <v>2.81</v>
      </c>
      <c r="H12" s="153">
        <v>2.9306930693069306</v>
      </c>
      <c r="I12" s="54"/>
      <c r="J12" s="165">
        <v>2.670245066146172</v>
      </c>
      <c r="K12" s="19" t="s">
        <v>11</v>
      </c>
      <c r="L12" s="148">
        <f>(G12-J12)/Fresh!L11</f>
        <v>0.14516744949241822</v>
      </c>
      <c r="M12" s="168">
        <f>(H12-J12)/Fresh!L11</f>
        <v>0.2705347947413808</v>
      </c>
      <c r="N12" s="19">
        <v>2.6924785461887937</v>
      </c>
      <c r="O12" s="19" t="s">
        <v>11</v>
      </c>
      <c r="P12" s="148">
        <f>(G12-N12)/Fresh!M11</f>
        <v>0.12126584694403461</v>
      </c>
      <c r="Q12" s="20">
        <v>0.24580436136108805</v>
      </c>
      <c r="R12" s="21">
        <v>2.6526366411575295</v>
      </c>
      <c r="S12" s="22" t="s">
        <v>11</v>
      </c>
      <c r="T12" s="148">
        <f>(G12-R12)/Fresh!N11</f>
        <v>0.16090603478060758</v>
      </c>
      <c r="U12" s="140">
        <v>0.28431623236745496</v>
      </c>
      <c r="V12" s="3" t="str">
        <f>C12</f>
        <v>Prepared two or more drafts of a paper or assignment before turning it in  (.135 Overall/ .071 Come back)</v>
      </c>
      <c r="W12" s="24"/>
      <c r="X12" s="24"/>
      <c r="Y12" s="24"/>
      <c r="Z12" s="24"/>
      <c r="AA12" s="24"/>
      <c r="AB12" s="24"/>
      <c r="AC12" s="24"/>
      <c r="AD12" s="24"/>
    </row>
    <row r="13" spans="1:30" ht="21" customHeight="1">
      <c r="A13" s="139"/>
      <c r="B13" s="279"/>
      <c r="C13" s="287"/>
      <c r="D13" s="283"/>
      <c r="E13" s="284"/>
      <c r="F13" s="25" t="s">
        <v>297</v>
      </c>
      <c r="G13" s="196">
        <v>3.06</v>
      </c>
      <c r="H13" s="154">
        <v>2.869918699186992</v>
      </c>
      <c r="I13" s="55"/>
      <c r="J13" s="166">
        <v>2.5031187229093983</v>
      </c>
      <c r="K13" s="27" t="s">
        <v>11</v>
      </c>
      <c r="L13" s="149">
        <f>(G13-J13)/Seniors!L11</f>
        <v>0.5690865055855956</v>
      </c>
      <c r="M13" s="141">
        <v>0.3748391718954022</v>
      </c>
      <c r="N13" s="27">
        <v>2.5484610797669833</v>
      </c>
      <c r="O13" s="27" t="s">
        <v>11</v>
      </c>
      <c r="P13" s="148">
        <f>(G13-N13)/Seniors!M11</f>
        <v>0.5241569458845263</v>
      </c>
      <c r="Q13" s="28">
        <v>0.32938694860158346</v>
      </c>
      <c r="R13" s="26">
        <v>2.509302971396834</v>
      </c>
      <c r="S13" s="27" t="s">
        <v>11</v>
      </c>
      <c r="T13" s="148">
        <f>(G13-R13)/Seniors!N11</f>
        <v>0.5644331788582709</v>
      </c>
      <c r="U13" s="141">
        <v>0.36961064071686117</v>
      </c>
      <c r="V13" s="3" t="str">
        <f>C12</f>
        <v>Prepared two or more drafts of a paper or assignment before turning it in  (.135 Overall/ .071 Come back)</v>
      </c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139"/>
      <c r="B14" s="279" t="s">
        <v>56</v>
      </c>
      <c r="C14" s="280" t="s">
        <v>239</v>
      </c>
      <c r="D14" s="285" t="s">
        <v>57</v>
      </c>
      <c r="E14" s="282"/>
      <c r="F14" s="17" t="s">
        <v>298</v>
      </c>
      <c r="G14" s="197">
        <v>3.29</v>
      </c>
      <c r="H14" s="153">
        <v>3.3564356435643563</v>
      </c>
      <c r="I14" s="54"/>
      <c r="J14" s="165">
        <v>3.1186293645630014</v>
      </c>
      <c r="K14" s="19" t="s">
        <v>11</v>
      </c>
      <c r="L14" s="148">
        <f>(G14-J14)/Fresh!L13</f>
        <v>0.226335576043885</v>
      </c>
      <c r="M14" s="168">
        <v>0.31407960300416776</v>
      </c>
      <c r="N14" s="19">
        <v>3.0796808725509996</v>
      </c>
      <c r="O14" s="19" t="s">
        <v>11</v>
      </c>
      <c r="P14" s="148">
        <f>(G14-N14)/Fresh!M13</f>
        <v>0.27231884748607765</v>
      </c>
      <c r="Q14" s="20">
        <v>0.3583389736956082</v>
      </c>
      <c r="R14" s="21">
        <v>3.0775261870413346</v>
      </c>
      <c r="S14" s="22" t="s">
        <v>11</v>
      </c>
      <c r="T14" s="148">
        <f>(G14-R14)/Fresh!N13</f>
        <v>0.273865140251657</v>
      </c>
      <c r="U14" s="140">
        <v>0.35949643094629447</v>
      </c>
      <c r="V14" s="3" t="str">
        <f>C14</f>
        <v>Worked on a paper or project that required integrating ideas or information from 
various sources  </v>
      </c>
      <c r="W14" s="24"/>
      <c r="X14" s="24"/>
      <c r="Y14" s="24"/>
      <c r="Z14" s="24"/>
      <c r="AA14" s="24"/>
      <c r="AB14" s="24"/>
      <c r="AC14" s="24"/>
      <c r="AD14" s="24"/>
    </row>
    <row r="15" spans="1:30" ht="12.75">
      <c r="A15" s="139"/>
      <c r="B15" s="279"/>
      <c r="C15" s="281"/>
      <c r="D15" s="283"/>
      <c r="E15" s="284"/>
      <c r="F15" s="25" t="s">
        <v>297</v>
      </c>
      <c r="G15" s="196">
        <v>3.55</v>
      </c>
      <c r="H15" s="154">
        <v>3.5447154471544717</v>
      </c>
      <c r="I15" s="55"/>
      <c r="J15" s="166">
        <v>3.3942084125977594</v>
      </c>
      <c r="K15" s="27" t="s">
        <v>11</v>
      </c>
      <c r="L15" s="149">
        <f>(G15-J15)/Seniors!L13</f>
        <v>0.22600526983764688</v>
      </c>
      <c r="M15" s="141">
        <v>0.2183390228230298</v>
      </c>
      <c r="N15" s="27">
        <v>3.356523733088741</v>
      </c>
      <c r="O15" s="27" t="s">
        <v>11</v>
      </c>
      <c r="P15" s="148">
        <f>(G15-N15)/Seniors!M13</f>
        <v>0.2706248930597841</v>
      </c>
      <c r="Q15" s="28">
        <v>0.26323312573079294</v>
      </c>
      <c r="R15" s="26">
        <v>3.3653003351379223</v>
      </c>
      <c r="S15" s="27" t="s">
        <v>11</v>
      </c>
      <c r="T15" s="148">
        <f>(G15-R15)/Seniors!N13</f>
        <v>0.25774808741363336</v>
      </c>
      <c r="U15" s="141">
        <v>0.25037350235529954</v>
      </c>
      <c r="V15" s="3" t="str">
        <f>C14</f>
        <v>Worked on a paper or project that required integrating ideas or information from 
various sources  </v>
      </c>
      <c r="W15" s="29"/>
      <c r="X15" s="29"/>
      <c r="Y15" s="29"/>
      <c r="Z15" s="29"/>
      <c r="AA15" s="29"/>
      <c r="AB15" s="29"/>
      <c r="AC15" s="29"/>
      <c r="AD15" s="29"/>
    </row>
    <row r="16" spans="1:30" ht="12.75">
      <c r="A16" s="139"/>
      <c r="B16" s="279" t="s">
        <v>58</v>
      </c>
      <c r="C16" s="280" t="s">
        <v>59</v>
      </c>
      <c r="D16" s="285" t="s">
        <v>60</v>
      </c>
      <c r="E16" s="282"/>
      <c r="F16" s="17" t="s">
        <v>298</v>
      </c>
      <c r="G16" s="197">
        <v>2.76</v>
      </c>
      <c r="H16" s="153">
        <v>2.881188118811881</v>
      </c>
      <c r="I16" s="54"/>
      <c r="J16" s="165">
        <v>2.8040364583333335</v>
      </c>
      <c r="K16" s="19" t="s">
        <v>12</v>
      </c>
      <c r="L16" s="148">
        <f>(G16-J16)/Fresh!L15</f>
        <v>-0.05152109697876378</v>
      </c>
      <c r="M16" s="168" t="s">
        <v>12</v>
      </c>
      <c r="N16" s="19">
        <v>2.7548351259910113</v>
      </c>
      <c r="O16" s="19" t="s">
        <v>14</v>
      </c>
      <c r="P16" s="148">
        <f>(G16-N16)/Fresh!M15</f>
        <v>0.005984626176063579</v>
      </c>
      <c r="Q16" s="20">
        <v>0.14640733286887034</v>
      </c>
      <c r="R16" s="21">
        <v>2.773423121967542</v>
      </c>
      <c r="S16" s="22" t="s">
        <v>12</v>
      </c>
      <c r="T16" s="148">
        <f>(G16-R16)/Fresh!N15</f>
        <v>-0.01551266534698218</v>
      </c>
      <c r="U16" s="140" t="s">
        <v>12</v>
      </c>
      <c r="V16" s="3" t="str">
        <f>C16</f>
        <v>Included diverse perspectives (different races, religions, genders, political beliefs, etc.) in class discussions or writing assignments</v>
      </c>
      <c r="W16" s="24"/>
      <c r="X16" s="24"/>
      <c r="Y16" s="24"/>
      <c r="Z16" s="24"/>
      <c r="AA16" s="24"/>
      <c r="AB16" s="24"/>
      <c r="AC16" s="24"/>
      <c r="AD16" s="24"/>
    </row>
    <row r="17" spans="1:30" ht="12.75">
      <c r="A17" s="139"/>
      <c r="B17" s="279"/>
      <c r="C17" s="281"/>
      <c r="D17" s="283"/>
      <c r="E17" s="284"/>
      <c r="F17" s="25" t="s">
        <v>297</v>
      </c>
      <c r="G17" s="196">
        <v>3.16</v>
      </c>
      <c r="H17" s="154">
        <v>2.9146341463414633</v>
      </c>
      <c r="I17" s="55"/>
      <c r="J17" s="166">
        <v>2.88841882601798</v>
      </c>
      <c r="K17" s="27" t="s">
        <v>12</v>
      </c>
      <c r="L17" s="149">
        <f>(G17-J17)/Seniors!L15</f>
        <v>0.31384329754977836</v>
      </c>
      <c r="M17" s="141" t="s">
        <v>12</v>
      </c>
      <c r="N17" s="27">
        <v>2.832369411548701</v>
      </c>
      <c r="O17" s="27" t="s">
        <v>12</v>
      </c>
      <c r="P17" s="148">
        <f>(G17-N17)/Seniors!M15</f>
        <v>0.3685739885979082</v>
      </c>
      <c r="Q17" s="28" t="s">
        <v>12</v>
      </c>
      <c r="R17" s="26">
        <v>2.831216006987177</v>
      </c>
      <c r="S17" s="27" t="s">
        <v>12</v>
      </c>
      <c r="T17" s="148">
        <f>(G17-R17)/Seniors!N15</f>
        <v>0.3673264094184375</v>
      </c>
      <c r="U17" s="141" t="s">
        <v>12</v>
      </c>
      <c r="V17" s="3" t="str">
        <f>C16</f>
        <v>Included diverse perspectives (different races, religions, genders, political beliefs, etc.) in class discussions or writing assignments</v>
      </c>
      <c r="W17" s="29"/>
      <c r="X17" s="29"/>
      <c r="Y17" s="29"/>
      <c r="Z17" s="29"/>
      <c r="AA17" s="29"/>
      <c r="AB17" s="29"/>
      <c r="AC17" s="29"/>
      <c r="AD17" s="29"/>
    </row>
    <row r="18" spans="1:30" ht="12.75">
      <c r="A18" s="139"/>
      <c r="B18" s="279" t="s">
        <v>61</v>
      </c>
      <c r="C18" s="280" t="s">
        <v>62</v>
      </c>
      <c r="D18" s="285" t="s">
        <v>63</v>
      </c>
      <c r="E18" s="282"/>
      <c r="F18" s="17" t="s">
        <v>298</v>
      </c>
      <c r="G18" s="197">
        <v>2.33</v>
      </c>
      <c r="H18" s="153">
        <v>1.9851485148514851</v>
      </c>
      <c r="I18" s="54"/>
      <c r="J18" s="165">
        <v>1.9826200304149468</v>
      </c>
      <c r="K18" s="19" t="s">
        <v>12</v>
      </c>
      <c r="L18" s="148">
        <f>(G18-J18)/Fresh!L17</f>
        <v>0.46987252321633544</v>
      </c>
      <c r="M18" s="168" t="s">
        <v>12</v>
      </c>
      <c r="N18" s="19">
        <v>2.0125872004852896</v>
      </c>
      <c r="O18" s="19" t="s">
        <v>12</v>
      </c>
      <c r="P18" s="148">
        <f>(G18-N18)/Fresh!M17</f>
        <v>0.42957537486078345</v>
      </c>
      <c r="Q18" s="20" t="s">
        <v>12</v>
      </c>
      <c r="R18" s="21">
        <v>2.0257424499277956</v>
      </c>
      <c r="S18" s="22" t="s">
        <v>12</v>
      </c>
      <c r="T18" s="148">
        <f>(G18-R18)/Fresh!N17</f>
        <v>0.40979840461403383</v>
      </c>
      <c r="U18" s="140" t="s">
        <v>12</v>
      </c>
      <c r="V18" s="3" t="str">
        <f>C18</f>
        <v>Come to class without completing readings or assignments  </v>
      </c>
      <c r="W18" s="24"/>
      <c r="X18" s="24"/>
      <c r="Y18" s="24"/>
      <c r="Z18" s="24"/>
      <c r="AA18" s="24"/>
      <c r="AB18" s="24"/>
      <c r="AC18" s="24"/>
      <c r="AD18" s="24"/>
    </row>
    <row r="19" spans="1:30" ht="12.75">
      <c r="A19" s="139"/>
      <c r="B19" s="279"/>
      <c r="C19" s="281"/>
      <c r="D19" s="283"/>
      <c r="E19" s="284"/>
      <c r="F19" s="25" t="s">
        <v>297</v>
      </c>
      <c r="G19" s="196">
        <v>2.1</v>
      </c>
      <c r="H19" s="154">
        <v>2.0203252032520327</v>
      </c>
      <c r="I19" s="55"/>
      <c r="J19" s="166">
        <v>2.0281183932346725</v>
      </c>
      <c r="K19" s="27" t="s">
        <v>12</v>
      </c>
      <c r="L19" s="149">
        <f>(G19-J19)/Seniors!L17</f>
        <v>0.09660931097606516</v>
      </c>
      <c r="M19" s="141" t="s">
        <v>12</v>
      </c>
      <c r="N19" s="27">
        <v>2.048398935682173</v>
      </c>
      <c r="O19" s="27" t="s">
        <v>12</v>
      </c>
      <c r="P19" s="148">
        <f>(G19-N19)/Seniors!M17</f>
        <v>0.06875341644317032</v>
      </c>
      <c r="Q19" s="28" t="s">
        <v>12</v>
      </c>
      <c r="R19" s="26">
        <v>2.0802492409660074</v>
      </c>
      <c r="S19" s="27" t="s">
        <v>12</v>
      </c>
      <c r="T19" s="148">
        <f>(G19-R19)/Seniors!N17</f>
        <v>0.02598201562697954</v>
      </c>
      <c r="U19" s="141" t="s">
        <v>12</v>
      </c>
      <c r="V19" s="3" t="str">
        <f>C18</f>
        <v>Come to class without completing readings or assignments  </v>
      </c>
      <c r="W19" s="29"/>
      <c r="X19" s="29"/>
      <c r="Y19" s="29"/>
      <c r="Z19" s="29"/>
      <c r="AA19" s="29"/>
      <c r="AB19" s="29"/>
      <c r="AC19" s="29"/>
      <c r="AD19" s="29"/>
    </row>
    <row r="20" spans="1:30" ht="12.75">
      <c r="A20" s="139"/>
      <c r="B20" s="279" t="s">
        <v>64</v>
      </c>
      <c r="C20" s="280" t="s">
        <v>218</v>
      </c>
      <c r="D20" s="285" t="s">
        <v>65</v>
      </c>
      <c r="E20" s="282" t="s">
        <v>48</v>
      </c>
      <c r="F20" s="17" t="s">
        <v>298</v>
      </c>
      <c r="G20" s="197">
        <v>2.19</v>
      </c>
      <c r="H20" s="153">
        <v>2.3267326732673266</v>
      </c>
      <c r="I20" s="54"/>
      <c r="J20" s="165">
        <v>2.404250704836261</v>
      </c>
      <c r="K20" s="19" t="s">
        <v>12</v>
      </c>
      <c r="L20" s="148">
        <f>(G20-J20)/Fresh!L19</f>
        <v>-0.26683146705260097</v>
      </c>
      <c r="M20" s="168" t="s">
        <v>12</v>
      </c>
      <c r="N20" s="19">
        <v>2.42428982289722</v>
      </c>
      <c r="O20" s="19" t="s">
        <v>12</v>
      </c>
      <c r="P20" s="148">
        <f>(G20-N20)/Fresh!M19</f>
        <v>-0.2901343810498957</v>
      </c>
      <c r="Q20" s="20" t="s">
        <v>12</v>
      </c>
      <c r="R20" s="21">
        <v>2.400894592730389</v>
      </c>
      <c r="S20" s="22" t="s">
        <v>12</v>
      </c>
      <c r="T20" s="148">
        <f>(G20-R20)/Fresh!N19</f>
        <v>-0.257814888929879</v>
      </c>
      <c r="U20" s="140" t="s">
        <v>12</v>
      </c>
      <c r="V20" s="3" t="str">
        <f>C20</f>
        <v>Worked with other students on projects during class  </v>
      </c>
      <c r="W20" s="24"/>
      <c r="X20" s="24"/>
      <c r="Y20" s="24"/>
      <c r="Z20" s="24"/>
      <c r="AA20" s="24"/>
      <c r="AB20" s="24"/>
      <c r="AC20" s="24"/>
      <c r="AD20" s="24"/>
    </row>
    <row r="21" spans="1:30" ht="12.75">
      <c r="A21" s="139"/>
      <c r="B21" s="279"/>
      <c r="C21" s="281"/>
      <c r="D21" s="283"/>
      <c r="E21" s="284"/>
      <c r="F21" s="25" t="s">
        <v>297</v>
      </c>
      <c r="G21" s="196">
        <v>2.55</v>
      </c>
      <c r="H21" s="154">
        <v>2.6747967479674797</v>
      </c>
      <c r="I21" s="55"/>
      <c r="J21" s="166">
        <v>2.542234908552701</v>
      </c>
      <c r="K21" s="27" t="s">
        <v>14</v>
      </c>
      <c r="L21" s="149">
        <f>(G21-J21)/Seniors!L19</f>
        <v>0.00910184999464976</v>
      </c>
      <c r="M21" s="141">
        <v>0.15538232686080047</v>
      </c>
      <c r="N21" s="27">
        <v>2.574527609612915</v>
      </c>
      <c r="O21" s="27" t="s">
        <v>12</v>
      </c>
      <c r="P21" s="148">
        <f>(G21-N21)/Seniors!M19</f>
        <v>-0.02847249562685293</v>
      </c>
      <c r="Q21" s="28" t="s">
        <v>12</v>
      </c>
      <c r="R21" s="26">
        <v>2.5164458022536107</v>
      </c>
      <c r="S21" s="27" t="s">
        <v>13</v>
      </c>
      <c r="T21" s="148">
        <f>(G21-R21)/Seniors!N19</f>
        <v>0.03858558995780586</v>
      </c>
      <c r="U21" s="141">
        <v>0.1820953880920502</v>
      </c>
      <c r="V21" s="3" t="str">
        <f>C20</f>
        <v>Worked with other students on projects during class  </v>
      </c>
      <c r="W21" s="29"/>
      <c r="X21" s="29"/>
      <c r="Y21" s="29"/>
      <c r="Z21" s="29"/>
      <c r="AA21" s="29"/>
      <c r="AB21" s="29"/>
      <c r="AC21" s="29"/>
      <c r="AD21" s="29"/>
    </row>
    <row r="22" spans="1:30" ht="12.75">
      <c r="A22" s="139"/>
      <c r="B22" s="279" t="s">
        <v>66</v>
      </c>
      <c r="C22" s="280" t="s">
        <v>1</v>
      </c>
      <c r="D22" s="285" t="s">
        <v>67</v>
      </c>
      <c r="E22" s="282" t="s">
        <v>48</v>
      </c>
      <c r="F22" s="17" t="s">
        <v>298</v>
      </c>
      <c r="G22" s="197">
        <v>2.71</v>
      </c>
      <c r="H22" s="153">
        <v>2.6534653465346536</v>
      </c>
      <c r="I22" s="54"/>
      <c r="J22" s="165">
        <v>2.4664425891792257</v>
      </c>
      <c r="K22" s="19" t="s">
        <v>13</v>
      </c>
      <c r="L22" s="148">
        <f>(G22-J22)/Fresh!L21</f>
        <v>0.2939444515264189</v>
      </c>
      <c r="M22" s="168">
        <v>0.22571393598141645</v>
      </c>
      <c r="N22" s="19">
        <v>2.3847822796306573</v>
      </c>
      <c r="O22" s="19" t="s">
        <v>11</v>
      </c>
      <c r="P22" s="148">
        <f>(G22-N22)/Fresh!M21</f>
        <v>0.3837748237489529</v>
      </c>
      <c r="Q22" s="20">
        <v>0.3170608186057796</v>
      </c>
      <c r="R22" s="21">
        <v>2.427135573386827</v>
      </c>
      <c r="S22" s="22" t="s">
        <v>11</v>
      </c>
      <c r="T22" s="148">
        <f>(G22-R22)/Fresh!N21</f>
        <v>0.3348475590119875</v>
      </c>
      <c r="U22" s="140">
        <v>0.2679233050889307</v>
      </c>
      <c r="V22" s="3" t="str">
        <f>C22</f>
        <v>Worked with classmates outside of class to 
prepare class assignments  </v>
      </c>
      <c r="W22" s="24"/>
      <c r="X22" s="24"/>
      <c r="Y22" s="24"/>
      <c r="Z22" s="24"/>
      <c r="AA22" s="24"/>
      <c r="AB22" s="24"/>
      <c r="AC22" s="24"/>
      <c r="AD22" s="24"/>
    </row>
    <row r="23" spans="1:30" ht="12.75">
      <c r="A23" s="139"/>
      <c r="B23" s="279"/>
      <c r="C23" s="281"/>
      <c r="D23" s="283"/>
      <c r="E23" s="284"/>
      <c r="F23" s="25" t="s">
        <v>297</v>
      </c>
      <c r="G23" s="196">
        <v>2.9</v>
      </c>
      <c r="H23" s="154">
        <v>2.8008130081300813</v>
      </c>
      <c r="I23" s="55"/>
      <c r="J23" s="166">
        <v>2.7698161065313887</v>
      </c>
      <c r="K23" s="27" t="s">
        <v>12</v>
      </c>
      <c r="L23" s="149">
        <f>(G23-J23)/Seniors!L21</f>
        <v>0.15001812086063526</v>
      </c>
      <c r="M23" s="141" t="s">
        <v>12</v>
      </c>
      <c r="N23" s="27">
        <v>2.762677670793214</v>
      </c>
      <c r="O23" s="27" t="s">
        <v>12</v>
      </c>
      <c r="P23" s="148">
        <f>(G23-N23)/Seniors!M21</f>
        <v>0.15522889275353235</v>
      </c>
      <c r="Q23" s="28" t="s">
        <v>12</v>
      </c>
      <c r="R23" s="26">
        <v>2.7718376331079337</v>
      </c>
      <c r="S23" s="27" t="s">
        <v>12</v>
      </c>
      <c r="T23" s="148">
        <f>(G23-R23)/Seniors!N21</f>
        <v>0.14549880521720193</v>
      </c>
      <c r="U23" s="141" t="s">
        <v>12</v>
      </c>
      <c r="V23" s="3" t="str">
        <f>C22</f>
        <v>Worked with classmates outside of class to 
prepare class assignments  </v>
      </c>
      <c r="W23" s="29"/>
      <c r="X23" s="29"/>
      <c r="Y23" s="29"/>
      <c r="Z23" s="29"/>
      <c r="AA23" s="29"/>
      <c r="AB23" s="29"/>
      <c r="AC23" s="29"/>
      <c r="AD23" s="29"/>
    </row>
    <row r="24" spans="1:30" ht="12.75">
      <c r="A24" s="139"/>
      <c r="B24" s="279" t="s">
        <v>68</v>
      </c>
      <c r="C24" s="280" t="s">
        <v>69</v>
      </c>
      <c r="D24" s="285" t="s">
        <v>70</v>
      </c>
      <c r="E24" s="282"/>
      <c r="F24" s="17" t="s">
        <v>298</v>
      </c>
      <c r="G24" s="197">
        <v>2.38</v>
      </c>
      <c r="H24" s="153">
        <v>2.601990049751244</v>
      </c>
      <c r="I24" s="54"/>
      <c r="J24" s="165">
        <v>2.5918552036199096</v>
      </c>
      <c r="K24" s="19" t="s">
        <v>12</v>
      </c>
      <c r="L24" s="148">
        <f>(G24-J24)/Fresh!L23</f>
        <v>-0.268244247338537</v>
      </c>
      <c r="M24" s="168" t="s">
        <v>12</v>
      </c>
      <c r="N24" s="19">
        <v>2.5422142782041846</v>
      </c>
      <c r="O24" s="19" t="s">
        <v>12</v>
      </c>
      <c r="P24" s="148">
        <f>(G24-N24)/Fresh!M23</f>
        <v>-0.20482962740782182</v>
      </c>
      <c r="Q24" s="20" t="s">
        <v>12</v>
      </c>
      <c r="R24" s="21">
        <v>2.5719944284843734</v>
      </c>
      <c r="S24" s="22" t="s">
        <v>12</v>
      </c>
      <c r="T24" s="148">
        <f>(G24-R24)/Fresh!N23</f>
        <v>-0.24119866589480848</v>
      </c>
      <c r="U24" s="140" t="s">
        <v>12</v>
      </c>
      <c r="V24" s="3" t="str">
        <f>C24</f>
        <v>Put together ideas or concepts from different courses when completing assignments or during class discussions</v>
      </c>
      <c r="W24" s="24"/>
      <c r="X24" s="24"/>
      <c r="Y24" s="24"/>
      <c r="Z24" s="24"/>
      <c r="AA24" s="24"/>
      <c r="AB24" s="24"/>
      <c r="AC24" s="24"/>
      <c r="AD24" s="24"/>
    </row>
    <row r="25" spans="1:30" ht="12.75">
      <c r="A25" s="139"/>
      <c r="B25" s="279"/>
      <c r="C25" s="281"/>
      <c r="D25" s="283"/>
      <c r="E25" s="284"/>
      <c r="F25" s="25" t="s">
        <v>297</v>
      </c>
      <c r="G25" s="196">
        <v>3.2</v>
      </c>
      <c r="H25" s="154">
        <v>3.111111111111111</v>
      </c>
      <c r="I25" s="55"/>
      <c r="J25" s="166">
        <v>2.927725118483412</v>
      </c>
      <c r="K25" s="27" t="s">
        <v>11</v>
      </c>
      <c r="L25" s="149">
        <f>(G25-J25)/Seniors!L23</f>
        <v>0.34426621506279326</v>
      </c>
      <c r="M25" s="141">
        <v>0.23187449839593416</v>
      </c>
      <c r="N25" s="27">
        <v>2.908937999345886</v>
      </c>
      <c r="O25" s="27" t="s">
        <v>11</v>
      </c>
      <c r="P25" s="148">
        <f>(G25-N25)/Seniors!M23</f>
        <v>0.36515969390604713</v>
      </c>
      <c r="Q25" s="28">
        <v>0.25364173764459813</v>
      </c>
      <c r="R25" s="26">
        <v>2.9262974798754096</v>
      </c>
      <c r="S25" s="27" t="s">
        <v>11</v>
      </c>
      <c r="T25" s="148">
        <f>(G25-R25)/Seniors!N23</f>
        <v>0.34382094098888644</v>
      </c>
      <c r="U25" s="141">
        <v>0.2321600713435412</v>
      </c>
      <c r="V25" s="3" t="str">
        <f>C24</f>
        <v>Put together ideas or concepts from different courses when completing assignments or during class discussions</v>
      </c>
      <c r="W25" s="29"/>
      <c r="X25" s="29"/>
      <c r="Y25" s="29"/>
      <c r="Z25" s="29"/>
      <c r="AA25" s="29"/>
      <c r="AB25" s="29"/>
      <c r="AC25" s="29"/>
      <c r="AD25" s="29"/>
    </row>
    <row r="26" spans="1:30" ht="12.75">
      <c r="A26" s="139"/>
      <c r="B26" s="279" t="s">
        <v>71</v>
      </c>
      <c r="C26" s="280" t="s">
        <v>0</v>
      </c>
      <c r="D26" s="285" t="s">
        <v>72</v>
      </c>
      <c r="E26" s="282" t="s">
        <v>48</v>
      </c>
      <c r="F26" s="17" t="s">
        <v>298</v>
      </c>
      <c r="G26" s="197">
        <v>1.48</v>
      </c>
      <c r="H26" s="153">
        <v>1.5771144278606966</v>
      </c>
      <c r="I26" s="54"/>
      <c r="J26" s="165">
        <v>1.730634400090467</v>
      </c>
      <c r="K26" s="19" t="s">
        <v>13</v>
      </c>
      <c r="L26" s="148">
        <f>(G26-J26)/Fresh!L25</f>
        <v>-0.29677421901088913</v>
      </c>
      <c r="M26" s="168">
        <v>-0.18178178990840146</v>
      </c>
      <c r="N26" s="19">
        <v>1.6810109289617485</v>
      </c>
      <c r="O26" s="19" t="s">
        <v>14</v>
      </c>
      <c r="P26" s="148">
        <f>(G26-N26)/Fresh!M25</f>
        <v>-0.24290585636375164</v>
      </c>
      <c r="Q26" s="20">
        <v>-0.12555072852755678</v>
      </c>
      <c r="R26" s="21">
        <v>1.7187418428608718</v>
      </c>
      <c r="S26" s="22" t="s">
        <v>13</v>
      </c>
      <c r="T26" s="148">
        <f>(G26-R26)/Fresh!N25</f>
        <v>-0.2825309004078747</v>
      </c>
      <c r="U26" s="140">
        <v>-0.16760413927841597</v>
      </c>
      <c r="V26" s="3" t="str">
        <f>C26</f>
        <v>Tutored or taught other students 
(paid or voluntary)  </v>
      </c>
      <c r="W26" s="24"/>
      <c r="X26" s="24"/>
      <c r="Y26" s="24"/>
      <c r="Z26" s="24"/>
      <c r="AA26" s="24"/>
      <c r="AB26" s="24"/>
      <c r="AC26" s="24"/>
      <c r="AD26" s="24"/>
    </row>
    <row r="27" spans="1:30" ht="12.75">
      <c r="A27" s="139"/>
      <c r="B27" s="279"/>
      <c r="C27" s="281"/>
      <c r="D27" s="283"/>
      <c r="E27" s="284"/>
      <c r="F27" s="25" t="s">
        <v>297</v>
      </c>
      <c r="G27" s="196">
        <v>1.76</v>
      </c>
      <c r="H27" s="154">
        <v>1.8271604938271604</v>
      </c>
      <c r="I27" s="55"/>
      <c r="J27" s="166">
        <v>1.9167115032820403</v>
      </c>
      <c r="K27" s="27" t="s">
        <v>12</v>
      </c>
      <c r="L27" s="149">
        <f>(G27-J27)/Seniors!L25</f>
        <v>-0.16216506394063704</v>
      </c>
      <c r="M27" s="141" t="s">
        <v>12</v>
      </c>
      <c r="N27" s="27">
        <v>1.8954248366013071</v>
      </c>
      <c r="O27" s="27" t="s">
        <v>12</v>
      </c>
      <c r="P27" s="148">
        <f>(G27-N27)/Seniors!M25</f>
        <v>-0.14110327914002357</v>
      </c>
      <c r="Q27" s="28" t="s">
        <v>12</v>
      </c>
      <c r="R27" s="26">
        <v>1.939061868176304</v>
      </c>
      <c r="S27" s="27" t="s">
        <v>12</v>
      </c>
      <c r="T27" s="148">
        <f>(G27-R27)/Seniors!N25</f>
        <v>-0.18488143852377484</v>
      </c>
      <c r="U27" s="141" t="s">
        <v>12</v>
      </c>
      <c r="V27" s="3" t="str">
        <f>C26</f>
        <v>Tutored or taught other students 
(paid or voluntary)  </v>
      </c>
      <c r="W27" s="29"/>
      <c r="X27" s="29"/>
      <c r="Y27" s="29"/>
      <c r="Z27" s="29"/>
      <c r="AA27" s="29"/>
      <c r="AB27" s="29"/>
      <c r="AC27" s="29"/>
      <c r="AD27" s="29"/>
    </row>
    <row r="28" spans="1:30" ht="12.75">
      <c r="A28" s="139"/>
      <c r="B28" s="279" t="s">
        <v>73</v>
      </c>
      <c r="C28" s="288" t="s">
        <v>215</v>
      </c>
      <c r="D28" s="285" t="s">
        <v>74</v>
      </c>
      <c r="E28" s="282" t="s">
        <v>48</v>
      </c>
      <c r="F28" s="17" t="s">
        <v>298</v>
      </c>
      <c r="G28" s="197">
        <v>1.29</v>
      </c>
      <c r="H28" s="153">
        <v>1.4527363184079602</v>
      </c>
      <c r="I28" s="54"/>
      <c r="J28" s="165">
        <v>1.6840796019900497</v>
      </c>
      <c r="K28" s="19" t="s">
        <v>11</v>
      </c>
      <c r="L28" s="148">
        <f>(G28-J28)/Fresh!L27</f>
        <v>-0.4543911864805091</v>
      </c>
      <c r="M28" s="168">
        <v>-0.26674902375134035</v>
      </c>
      <c r="N28" s="19">
        <v>1.561540887113727</v>
      </c>
      <c r="O28" s="19" t="s">
        <v>14</v>
      </c>
      <c r="P28" s="148">
        <f>(G28-N28)/Fresh!M27</f>
        <v>-0.33232907828446456</v>
      </c>
      <c r="Q28" s="20">
        <v>-0.13316197945535205</v>
      </c>
      <c r="R28" s="21">
        <v>1.5405170162764383</v>
      </c>
      <c r="S28" s="22" t="s">
        <v>12</v>
      </c>
      <c r="T28" s="148">
        <f>(G28-R28)/Fresh!N27</f>
        <v>-0.30979194716141883</v>
      </c>
      <c r="U28" s="140" t="s">
        <v>12</v>
      </c>
      <c r="V28" s="3" t="str">
        <f>C28</f>
        <v>Participated in a community-based project (e.g. service learning) as part of a regular course</v>
      </c>
      <c r="W28" s="24"/>
      <c r="X28" s="24"/>
      <c r="Y28" s="24"/>
      <c r="Z28" s="24"/>
      <c r="AA28" s="24"/>
      <c r="AB28" s="24"/>
      <c r="AC28" s="24"/>
      <c r="AD28" s="24"/>
    </row>
    <row r="29" spans="1:30" ht="12.75">
      <c r="A29" s="139"/>
      <c r="B29" s="279"/>
      <c r="C29" s="289"/>
      <c r="D29" s="283"/>
      <c r="E29" s="284"/>
      <c r="F29" s="25" t="s">
        <v>297</v>
      </c>
      <c r="G29" s="196">
        <v>2.51</v>
      </c>
      <c r="H29" s="154">
        <v>1.7901234567901234</v>
      </c>
      <c r="I29" s="55"/>
      <c r="J29" s="166">
        <v>1.8961136828506837</v>
      </c>
      <c r="K29" s="27" t="s">
        <v>12</v>
      </c>
      <c r="L29" s="149">
        <f>(G29-J29)/Seniors!L27</f>
        <v>0.6468782987098963</v>
      </c>
      <c r="M29" s="141" t="s">
        <v>12</v>
      </c>
      <c r="N29" s="27">
        <v>1.804221931627125</v>
      </c>
      <c r="O29" s="27" t="s">
        <v>12</v>
      </c>
      <c r="P29" s="148">
        <f>(G29-N29)/Seniors!M27</f>
        <v>0.7556250644995978</v>
      </c>
      <c r="Q29" s="28" t="s">
        <v>12</v>
      </c>
      <c r="R29" s="26">
        <v>1.76509727783845</v>
      </c>
      <c r="S29" s="27" t="s">
        <v>12</v>
      </c>
      <c r="T29" s="148">
        <f>(G29-R29)/Seniors!N27</f>
        <v>0.8085151046776765</v>
      </c>
      <c r="U29" s="141" t="s">
        <v>12</v>
      </c>
      <c r="V29" s="3" t="str">
        <f>C28</f>
        <v>Participated in a community-based project (e.g. service learning) as part of a regular course</v>
      </c>
      <c r="W29" s="29"/>
      <c r="X29" s="29"/>
      <c r="Y29" s="29"/>
      <c r="Z29" s="29"/>
      <c r="AA29" s="29"/>
      <c r="AB29" s="29"/>
      <c r="AC29" s="29"/>
      <c r="AD29" s="29"/>
    </row>
    <row r="30" spans="1:30" ht="12.75">
      <c r="A30" s="139"/>
      <c r="B30" s="279" t="s">
        <v>75</v>
      </c>
      <c r="C30" s="280" t="s">
        <v>216</v>
      </c>
      <c r="D30" s="282" t="s">
        <v>76</v>
      </c>
      <c r="E30" s="282" t="s">
        <v>77</v>
      </c>
      <c r="F30" s="17" t="s">
        <v>298</v>
      </c>
      <c r="G30" s="195">
        <v>2.29</v>
      </c>
      <c r="H30" s="153">
        <v>2.4328358208955225</v>
      </c>
      <c r="I30" s="54"/>
      <c r="J30" s="165">
        <v>2.5828810492989596</v>
      </c>
      <c r="K30" s="19" t="s">
        <v>14</v>
      </c>
      <c r="L30" s="148">
        <f>(G30-J30)/Fresh!L29</f>
        <v>-0.27840880833869297</v>
      </c>
      <c r="M30" s="168">
        <v>-0.1426309873469042</v>
      </c>
      <c r="N30" s="19">
        <v>2.5685687263556116</v>
      </c>
      <c r="O30" s="19" t="s">
        <v>12</v>
      </c>
      <c r="P30" s="148">
        <f>(G30-N30)/Fresh!M29</f>
        <v>-0.265716467882197</v>
      </c>
      <c r="Q30" s="20" t="s">
        <v>12</v>
      </c>
      <c r="R30" s="21">
        <v>2.6078776806298665</v>
      </c>
      <c r="S30" s="22" t="s">
        <v>14</v>
      </c>
      <c r="T30" s="148">
        <f>(G30-R30)/Fresh!N29</f>
        <v>-0.3041183278453428</v>
      </c>
      <c r="U30" s="140">
        <v>-0.16746516326615646</v>
      </c>
      <c r="V30" s="3" t="str">
        <f>C30</f>
        <v>Used an electronic medium (listserv, chat group, Internet, instant messaging, etc.) to discuss or complete an assignment</v>
      </c>
      <c r="W30" s="24"/>
      <c r="X30" s="24"/>
      <c r="Y30" s="24"/>
      <c r="Z30" s="24"/>
      <c r="AA30" s="24"/>
      <c r="AB30" s="24"/>
      <c r="AC30" s="24"/>
      <c r="AD30" s="24"/>
    </row>
    <row r="31" spans="1:30" ht="12.75">
      <c r="A31" s="139"/>
      <c r="B31" s="279"/>
      <c r="C31" s="289"/>
      <c r="D31" s="283"/>
      <c r="E31" s="284"/>
      <c r="F31" s="25" t="s">
        <v>297</v>
      </c>
      <c r="G31" s="196">
        <v>3.33</v>
      </c>
      <c r="H31" s="154">
        <v>3.0205761316872426</v>
      </c>
      <c r="I31" s="55"/>
      <c r="J31" s="166">
        <v>2.780634749865519</v>
      </c>
      <c r="K31" s="27" t="s">
        <v>11</v>
      </c>
      <c r="L31" s="149">
        <f>(G31-J31)/Seniors!L29</f>
        <v>0.5284639233506276</v>
      </c>
      <c r="M31" s="141">
        <v>0.23081249493053865</v>
      </c>
      <c r="N31" s="27">
        <v>2.8121644961023198</v>
      </c>
      <c r="O31" s="27" t="s">
        <v>11</v>
      </c>
      <c r="P31" s="148">
        <f>(G31-N31)/Seniors!M29</f>
        <v>0.49979771352962843</v>
      </c>
      <c r="Q31" s="28">
        <v>0.20115202251349762</v>
      </c>
      <c r="R31" s="26">
        <v>2.814210632706691</v>
      </c>
      <c r="S31" s="27" t="s">
        <v>11</v>
      </c>
      <c r="T31" s="148">
        <f>(G31-R31)/Seniors!N29</f>
        <v>0.4986438013003047</v>
      </c>
      <c r="U31" s="141">
        <v>0.19950561875460213</v>
      </c>
      <c r="V31" s="3" t="str">
        <f>C30</f>
        <v>Used an electronic medium (listserv, chat group, Internet, instant messaging, etc.) to discuss or complete an assignment</v>
      </c>
      <c r="W31" s="29"/>
      <c r="X31" s="29"/>
      <c r="Y31" s="29"/>
      <c r="Z31" s="29"/>
      <c r="AA31" s="29"/>
      <c r="AB31" s="29"/>
      <c r="AC31" s="29"/>
      <c r="AD31" s="29"/>
    </row>
    <row r="32" spans="1:30" ht="12.75">
      <c r="A32" s="139"/>
      <c r="B32" s="279" t="s">
        <v>78</v>
      </c>
      <c r="C32" s="288" t="s">
        <v>79</v>
      </c>
      <c r="D32" s="285" t="s">
        <v>80</v>
      </c>
      <c r="E32" s="282"/>
      <c r="F32" s="17" t="s">
        <v>298</v>
      </c>
      <c r="G32" s="197">
        <v>3.29</v>
      </c>
      <c r="H32" s="153">
        <v>3.27363184079602</v>
      </c>
      <c r="I32" s="54"/>
      <c r="J32" s="165">
        <v>3.0764792397330014</v>
      </c>
      <c r="K32" s="19" t="s">
        <v>11</v>
      </c>
      <c r="L32" s="148">
        <f>(G32-J32)/Fresh!L31</f>
        <v>0.2579368635366284</v>
      </c>
      <c r="M32" s="168">
        <v>0.2381638370559084</v>
      </c>
      <c r="N32" s="19">
        <v>3.009460240710569</v>
      </c>
      <c r="O32" s="19" t="s">
        <v>11</v>
      </c>
      <c r="P32" s="148">
        <f>(G32-N32)/Fresh!M31</f>
        <v>0.3282841196673885</v>
      </c>
      <c r="Q32" s="20">
        <v>0.3091303043634031</v>
      </c>
      <c r="R32" s="21">
        <v>3.0556921269606456</v>
      </c>
      <c r="S32" s="22" t="s">
        <v>11</v>
      </c>
      <c r="T32" s="148">
        <f>(G32-R32)/Fresh!N31</f>
        <v>0.2768468092398157</v>
      </c>
      <c r="U32" s="140">
        <v>0.25750698685155937</v>
      </c>
      <c r="V32" s="3" t="str">
        <f>C32</f>
        <v>Used e-mail to communicate with an instructor</v>
      </c>
      <c r="W32" s="24"/>
      <c r="X32" s="24"/>
      <c r="Y32" s="24"/>
      <c r="Z32" s="24"/>
      <c r="AA32" s="24"/>
      <c r="AB32" s="24"/>
      <c r="AC32" s="24"/>
      <c r="AD32" s="24"/>
    </row>
    <row r="33" spans="1:30" ht="12.75">
      <c r="A33" s="139"/>
      <c r="B33" s="279"/>
      <c r="C33" s="289"/>
      <c r="D33" s="283"/>
      <c r="E33" s="284"/>
      <c r="F33" s="25" t="s">
        <v>297</v>
      </c>
      <c r="G33" s="196">
        <v>3.43</v>
      </c>
      <c r="H33" s="154">
        <v>3.308641975308642</v>
      </c>
      <c r="I33" s="55"/>
      <c r="J33" s="166">
        <v>3.305391154632519</v>
      </c>
      <c r="K33" s="27" t="s">
        <v>12</v>
      </c>
      <c r="L33" s="149">
        <f>(G33-J33)/Seniors!L31</f>
        <v>0.1589967054050311</v>
      </c>
      <c r="M33" s="141" t="s">
        <v>12</v>
      </c>
      <c r="N33" s="27">
        <v>3.2617969661610267</v>
      </c>
      <c r="O33" s="27" t="s">
        <v>12</v>
      </c>
      <c r="P33" s="148">
        <f>(G33-N33)/Seniors!M31</f>
        <v>0.2097707393578116</v>
      </c>
      <c r="Q33" s="28" t="s">
        <v>12</v>
      </c>
      <c r="R33" s="26">
        <v>3.317809714389667</v>
      </c>
      <c r="S33" s="27" t="s">
        <v>12</v>
      </c>
      <c r="T33" s="148">
        <f>(G33-R33)/Seniors!N31</f>
        <v>0.14282343823677626</v>
      </c>
      <c r="U33" s="141" t="s">
        <v>12</v>
      </c>
      <c r="V33" s="3" t="str">
        <f>C32</f>
        <v>Used e-mail to communicate with an instructor</v>
      </c>
      <c r="W33" s="29"/>
      <c r="X33" s="29"/>
      <c r="Y33" s="29"/>
      <c r="Z33" s="29"/>
      <c r="AA33" s="29"/>
      <c r="AB33" s="29"/>
      <c r="AC33" s="29"/>
      <c r="AD33" s="29"/>
    </row>
    <row r="34" spans="1:30" ht="12.75">
      <c r="A34" s="139"/>
      <c r="B34" s="279" t="s">
        <v>81</v>
      </c>
      <c r="C34" s="288" t="s">
        <v>82</v>
      </c>
      <c r="D34" s="282" t="s">
        <v>83</v>
      </c>
      <c r="E34" s="282" t="s">
        <v>84</v>
      </c>
      <c r="F34" s="17" t="s">
        <v>298</v>
      </c>
      <c r="G34" s="195">
        <v>2.62</v>
      </c>
      <c r="H34" s="153">
        <v>2.81</v>
      </c>
      <c r="I34" s="54"/>
      <c r="J34" s="165">
        <v>2.6535504296698327</v>
      </c>
      <c r="K34" s="19" t="s">
        <v>13</v>
      </c>
      <c r="L34" s="148">
        <f>(G34-J34)/Fresh!L33</f>
        <v>-0.03961579690085111</v>
      </c>
      <c r="M34" s="168">
        <v>0.1847330858179219</v>
      </c>
      <c r="N34" s="19">
        <v>2.6149238045191803</v>
      </c>
      <c r="O34" s="19" t="s">
        <v>13</v>
      </c>
      <c r="P34" s="148">
        <f>(G34-N34)/Fresh!M33</f>
        <v>0.005912999834405862</v>
      </c>
      <c r="Q34" s="20">
        <v>0.22723425761143434</v>
      </c>
      <c r="R34" s="21">
        <v>2.623362777947</v>
      </c>
      <c r="S34" s="22" t="s">
        <v>13</v>
      </c>
      <c r="T34" s="148">
        <f>(G34-R34)/Fresh!N33</f>
        <v>-0.003903078600522853</v>
      </c>
      <c r="U34" s="140">
        <v>0.2166243977262948</v>
      </c>
      <c r="V34" s="3" t="str">
        <f>C34</f>
        <v>Discussed grades or assignments with an instructor</v>
      </c>
      <c r="W34" s="24"/>
      <c r="X34" s="24"/>
      <c r="Y34" s="24"/>
      <c r="Z34" s="24"/>
      <c r="AA34" s="24"/>
      <c r="AB34" s="24"/>
      <c r="AC34" s="24"/>
      <c r="AD34" s="24"/>
    </row>
    <row r="35" spans="1:30" ht="12.75">
      <c r="A35" s="139"/>
      <c r="B35" s="279"/>
      <c r="C35" s="289"/>
      <c r="D35" s="290"/>
      <c r="E35" s="284"/>
      <c r="F35" s="25" t="s">
        <v>297</v>
      </c>
      <c r="G35" s="197">
        <v>2.98</v>
      </c>
      <c r="H35" s="154">
        <v>2.884297520661157</v>
      </c>
      <c r="I35" s="55"/>
      <c r="J35" s="166">
        <v>2.883745963401507</v>
      </c>
      <c r="K35" s="27" t="s">
        <v>12</v>
      </c>
      <c r="L35" s="149">
        <f>(G35-J35)/Seniors!L33</f>
        <v>0.11279434520687812</v>
      </c>
      <c r="M35" s="141" t="s">
        <v>12</v>
      </c>
      <c r="N35" s="27">
        <v>2.861144831450182</v>
      </c>
      <c r="O35" s="27" t="s">
        <v>12</v>
      </c>
      <c r="P35" s="148">
        <f>(G35-N35)/Seniors!M33</f>
        <v>0.13901774328265354</v>
      </c>
      <c r="Q35" s="28" t="s">
        <v>12</v>
      </c>
      <c r="R35" s="26">
        <v>2.8717020803428825</v>
      </c>
      <c r="S35" s="27" t="s">
        <v>12</v>
      </c>
      <c r="T35" s="148">
        <f>(G35-R35)/Seniors!N33</f>
        <v>0.12559569684836783</v>
      </c>
      <c r="U35" s="141" t="s">
        <v>12</v>
      </c>
      <c r="V35" s="3" t="str">
        <f>C34</f>
        <v>Discussed grades or assignments with an instructor</v>
      </c>
      <c r="W35" s="29"/>
      <c r="X35" s="29"/>
      <c r="Y35" s="29"/>
      <c r="Z35" s="29"/>
      <c r="AA35" s="29"/>
      <c r="AB35" s="29"/>
      <c r="AC35" s="29"/>
      <c r="AD35" s="29"/>
    </row>
    <row r="36" spans="1:30" ht="12.75">
      <c r="A36" s="139"/>
      <c r="B36" s="279" t="s">
        <v>85</v>
      </c>
      <c r="C36" s="288" t="s">
        <v>2</v>
      </c>
      <c r="D36" s="282" t="s">
        <v>86</v>
      </c>
      <c r="E36" s="282" t="s">
        <v>84</v>
      </c>
      <c r="F36" s="17" t="s">
        <v>298</v>
      </c>
      <c r="G36" s="195">
        <v>2.24</v>
      </c>
      <c r="H36" s="153">
        <v>2.318407960199005</v>
      </c>
      <c r="I36" s="54"/>
      <c r="J36" s="165">
        <v>2.2570394662444873</v>
      </c>
      <c r="K36" s="19" t="s">
        <v>12</v>
      </c>
      <c r="L36" s="148">
        <f>(G36-J36)/Fresh!L35</f>
        <v>-0.019187978211320927</v>
      </c>
      <c r="M36" s="168" t="s">
        <v>12</v>
      </c>
      <c r="N36" s="19">
        <v>2.1810729861804425</v>
      </c>
      <c r="O36" s="19" t="s">
        <v>14</v>
      </c>
      <c r="P36" s="148">
        <f>(G36-N36)/Fresh!M35</f>
        <v>0.06659480714500257</v>
      </c>
      <c r="Q36" s="20">
        <v>0.15520549093215102</v>
      </c>
      <c r="R36" s="21">
        <v>2.1648719789423305</v>
      </c>
      <c r="S36" s="22" t="s">
        <v>14</v>
      </c>
      <c r="T36" s="148">
        <f>(G36-R36)/Fresh!N35</f>
        <v>0.0845900410432276</v>
      </c>
      <c r="U36" s="140">
        <v>0.17287311409606765</v>
      </c>
      <c r="V36" s="3" t="str">
        <f>C36</f>
        <v>Talked about career plans with a faculty member 
or advisor</v>
      </c>
      <c r="W36" s="24"/>
      <c r="X36" s="24"/>
      <c r="Y36" s="24"/>
      <c r="Z36" s="24"/>
      <c r="AA36" s="24"/>
      <c r="AB36" s="24"/>
      <c r="AC36" s="24"/>
      <c r="AD36" s="24"/>
    </row>
    <row r="37" spans="1:30" ht="12.75">
      <c r="A37" s="139"/>
      <c r="B37" s="279"/>
      <c r="C37" s="289"/>
      <c r="D37" s="283"/>
      <c r="E37" s="284"/>
      <c r="F37" s="25" t="s">
        <v>297</v>
      </c>
      <c r="G37" s="196">
        <v>2.51</v>
      </c>
      <c r="H37" s="154">
        <v>2.5637860082304527</v>
      </c>
      <c r="I37" s="55"/>
      <c r="J37" s="166">
        <v>2.6140350877192984</v>
      </c>
      <c r="K37" s="27" t="s">
        <v>12</v>
      </c>
      <c r="L37" s="149">
        <f>(G37-J37)/Seniors!L35</f>
        <v>-0.10825446718344213</v>
      </c>
      <c r="M37" s="141" t="s">
        <v>12</v>
      </c>
      <c r="N37" s="27">
        <v>2.514149621742785</v>
      </c>
      <c r="O37" s="27" t="s">
        <v>12</v>
      </c>
      <c r="P37" s="148">
        <f>(G37-N37)/Seniors!M35</f>
        <v>-0.0043334068388057164</v>
      </c>
      <c r="Q37" s="28" t="s">
        <v>12</v>
      </c>
      <c r="R37" s="26">
        <v>2.5342296805499394</v>
      </c>
      <c r="S37" s="27" t="s">
        <v>12</v>
      </c>
      <c r="T37" s="148">
        <f>(G37-R37)/Seniors!N35</f>
        <v>-0.025207848470230457</v>
      </c>
      <c r="U37" s="141" t="s">
        <v>12</v>
      </c>
      <c r="V37" s="3" t="str">
        <f>C36</f>
        <v>Talked about career plans with a faculty member 
or advisor</v>
      </c>
      <c r="W37" s="29"/>
      <c r="X37" s="29"/>
      <c r="Y37" s="29"/>
      <c r="Z37" s="29"/>
      <c r="AA37" s="29"/>
      <c r="AB37" s="29"/>
      <c r="AC37" s="29"/>
      <c r="AD37" s="29"/>
    </row>
    <row r="38" spans="1:30" ht="12.75">
      <c r="A38" s="139"/>
      <c r="B38" s="279" t="s">
        <v>87</v>
      </c>
      <c r="C38" s="288" t="s">
        <v>3</v>
      </c>
      <c r="D38" s="282" t="s">
        <v>88</v>
      </c>
      <c r="E38" s="282" t="s">
        <v>84</v>
      </c>
      <c r="F38" s="17" t="s">
        <v>298</v>
      </c>
      <c r="G38" s="195">
        <v>1.86</v>
      </c>
      <c r="H38" s="153">
        <v>1.9651741293532339</v>
      </c>
      <c r="I38" s="54"/>
      <c r="J38" s="165">
        <v>1.8904589645037304</v>
      </c>
      <c r="K38" s="19" t="s">
        <v>12</v>
      </c>
      <c r="L38" s="148">
        <f>(G38-J38)/Fresh!L37</f>
        <v>-0.03498399214684856</v>
      </c>
      <c r="M38" s="168" t="s">
        <v>12</v>
      </c>
      <c r="N38" s="19">
        <v>1.823078135673375</v>
      </c>
      <c r="O38" s="19" t="s">
        <v>14</v>
      </c>
      <c r="P38" s="148">
        <f>(G38-N38)/Fresh!M37</f>
        <v>0.04320847997728489</v>
      </c>
      <c r="Q38" s="20">
        <v>0.16629040840012727</v>
      </c>
      <c r="R38" s="21">
        <v>1.8571490741345171</v>
      </c>
      <c r="S38" s="22" t="s">
        <v>12</v>
      </c>
      <c r="T38" s="148">
        <f>(G38-R38)/Fresh!N37</f>
        <v>0.003309963887171327</v>
      </c>
      <c r="U38" s="140" t="s">
        <v>12</v>
      </c>
      <c r="V38" s="3" t="str">
        <f>C38</f>
        <v>Discussed ideas from your readings or classes 
with faculty members outside of class</v>
      </c>
      <c r="W38" s="24"/>
      <c r="X38" s="24"/>
      <c r="Y38" s="24"/>
      <c r="Z38" s="24"/>
      <c r="AA38" s="24"/>
      <c r="AB38" s="24"/>
      <c r="AC38" s="24"/>
      <c r="AD38" s="24"/>
    </row>
    <row r="39" spans="1:30" ht="12.75">
      <c r="A39" s="139"/>
      <c r="B39" s="279"/>
      <c r="C39" s="289"/>
      <c r="D39" s="283"/>
      <c r="E39" s="284"/>
      <c r="F39" s="25" t="s">
        <v>297</v>
      </c>
      <c r="G39" s="196">
        <v>2.29</v>
      </c>
      <c r="H39" s="154">
        <v>2.111111111111111</v>
      </c>
      <c r="I39" s="55"/>
      <c r="J39" s="166">
        <v>2.2115798536375375</v>
      </c>
      <c r="K39" s="27" t="s">
        <v>12</v>
      </c>
      <c r="L39" s="149">
        <f>(G39-J39)/Seniors!L37</f>
        <v>0.08674063751162875</v>
      </c>
      <c r="M39" s="141" t="s">
        <v>12</v>
      </c>
      <c r="N39" s="27">
        <v>2.1297039873004016</v>
      </c>
      <c r="O39" s="27" t="s">
        <v>12</v>
      </c>
      <c r="P39" s="148">
        <f>(G39-N39)/Seniors!M37</f>
        <v>0.17715991819339041</v>
      </c>
      <c r="Q39" s="28" t="s">
        <v>12</v>
      </c>
      <c r="R39" s="26">
        <v>2.158943878376193</v>
      </c>
      <c r="S39" s="27" t="s">
        <v>12</v>
      </c>
      <c r="T39" s="148">
        <f>(G39-R39)/Seniors!N37</f>
        <v>0.14344092641765652</v>
      </c>
      <c r="U39" s="141" t="s">
        <v>12</v>
      </c>
      <c r="V39" s="3" t="str">
        <f>C38</f>
        <v>Discussed ideas from your readings or classes 
with faculty members outside of class</v>
      </c>
      <c r="W39" s="29"/>
      <c r="X39" s="29"/>
      <c r="Y39" s="29"/>
      <c r="Z39" s="29"/>
      <c r="AA39" s="29"/>
      <c r="AB39" s="29"/>
      <c r="AC39" s="29"/>
      <c r="AD39" s="29"/>
    </row>
    <row r="40" spans="1:30" ht="30" customHeight="1">
      <c r="A40" s="139"/>
      <c r="B40" s="279" t="s">
        <v>89</v>
      </c>
      <c r="C40" s="291" t="s">
        <v>261</v>
      </c>
      <c r="D40" s="282" t="s">
        <v>90</v>
      </c>
      <c r="E40" s="282" t="s">
        <v>84</v>
      </c>
      <c r="F40" s="17" t="s">
        <v>298</v>
      </c>
      <c r="G40" s="195">
        <v>2.76</v>
      </c>
      <c r="H40" s="153">
        <v>2.9054726368159205</v>
      </c>
      <c r="I40" s="54"/>
      <c r="J40" s="165">
        <v>2.8089361215861044</v>
      </c>
      <c r="K40" s="19" t="s">
        <v>12</v>
      </c>
      <c r="L40" s="148">
        <f>(G40-J40)/Fresh!L39</f>
        <v>-0.061810665790863556</v>
      </c>
      <c r="M40" s="168" t="s">
        <v>12</v>
      </c>
      <c r="N40" s="19">
        <v>2.731422505307856</v>
      </c>
      <c r="O40" s="19" t="s">
        <v>13</v>
      </c>
      <c r="P40" s="148">
        <f>(G40-N40)/Fresh!M39</f>
        <v>0.03555704555565377</v>
      </c>
      <c r="Q40" s="20">
        <v>0.21655881740749913</v>
      </c>
      <c r="R40" s="21">
        <v>2.761343909995825</v>
      </c>
      <c r="S40" s="22" t="s">
        <v>13</v>
      </c>
      <c r="T40" s="148">
        <f>(G40-R40)/Fresh!N39</f>
        <v>-0.001683828165813684</v>
      </c>
      <c r="U40" s="140">
        <v>0.1805835290134289</v>
      </c>
      <c r="V40" s="3" t="str">
        <f>C40</f>
        <v>Received prompt feedback from faculty on your academic performance (written or oral)  (0.251** Overall / 0.1861** Come Back)
</v>
      </c>
      <c r="W40" s="24"/>
      <c r="X40" s="24"/>
      <c r="Y40" s="24"/>
      <c r="Z40" s="24"/>
      <c r="AA40" s="24"/>
      <c r="AB40" s="24"/>
      <c r="AC40" s="24"/>
      <c r="AD40" s="24"/>
    </row>
    <row r="41" spans="1:30" ht="17.25" customHeight="1">
      <c r="A41" s="139"/>
      <c r="B41" s="279"/>
      <c r="C41" s="292"/>
      <c r="D41" s="283"/>
      <c r="E41" s="284"/>
      <c r="F41" s="25" t="s">
        <v>297</v>
      </c>
      <c r="G41" s="196">
        <v>2.75</v>
      </c>
      <c r="H41" s="154">
        <v>3.0246913580246915</v>
      </c>
      <c r="I41" s="55"/>
      <c r="J41" s="166">
        <v>2.9818398011025833</v>
      </c>
      <c r="K41" s="27" t="s">
        <v>12</v>
      </c>
      <c r="L41" s="149">
        <f>(G41-J41)/Seniors!L39</f>
        <v>-0.3082965149570886</v>
      </c>
      <c r="M41" s="141" t="s">
        <v>12</v>
      </c>
      <c r="N41" s="27">
        <v>2.932311442366287</v>
      </c>
      <c r="O41" s="27" t="s">
        <v>12</v>
      </c>
      <c r="P41" s="148">
        <f>(G41-N41)/Seniors!M39</f>
        <v>-0.23715736902326018</v>
      </c>
      <c r="Q41" s="28" t="s">
        <v>12</v>
      </c>
      <c r="R41" s="26">
        <v>2.940944721985297</v>
      </c>
      <c r="S41" s="27" t="s">
        <v>12</v>
      </c>
      <c r="T41" s="148">
        <f>(G41-R41)/Seniors!N39</f>
        <v>-0.2490002609332825</v>
      </c>
      <c r="U41" s="141" t="s">
        <v>12</v>
      </c>
      <c r="V41" s="3" t="str">
        <f>C40</f>
        <v>Received prompt feedback from faculty on your academic performance (written or oral)  (0.251** Overall / 0.1861** Come Back)
</v>
      </c>
      <c r="W41" s="29"/>
      <c r="X41" s="29"/>
      <c r="Y41" s="29"/>
      <c r="Z41" s="29"/>
      <c r="AA41" s="29"/>
      <c r="AB41" s="29"/>
      <c r="AC41" s="29"/>
      <c r="AD41" s="29"/>
    </row>
    <row r="42" spans="1:30" ht="12.75">
      <c r="A42" s="139"/>
      <c r="B42" s="279" t="s">
        <v>91</v>
      </c>
      <c r="C42" s="288" t="s">
        <v>92</v>
      </c>
      <c r="D42" s="282" t="s">
        <v>93</v>
      </c>
      <c r="E42" s="282" t="s">
        <v>94</v>
      </c>
      <c r="F42" s="17" t="s">
        <v>298</v>
      </c>
      <c r="G42" s="195">
        <v>2.43</v>
      </c>
      <c r="H42" s="153">
        <v>2.81592039800995</v>
      </c>
      <c r="I42" s="54"/>
      <c r="J42" s="165">
        <v>2.656721536351166</v>
      </c>
      <c r="K42" s="19" t="s">
        <v>13</v>
      </c>
      <c r="L42" s="148">
        <f>(G42-J42)/Fresh!L41</f>
        <v>-0.2724287098848312</v>
      </c>
      <c r="M42" s="168">
        <v>0.19129343067638988</v>
      </c>
      <c r="N42" s="19">
        <v>2.6370248460394987</v>
      </c>
      <c r="O42" s="19" t="s">
        <v>13</v>
      </c>
      <c r="P42" s="148">
        <f>(G42-N42)/Fresh!M41</f>
        <v>-0.2507069144070942</v>
      </c>
      <c r="Q42" s="20">
        <v>0.2166423629514921</v>
      </c>
      <c r="R42" s="21">
        <v>2.6327642651550107</v>
      </c>
      <c r="S42" s="22" t="s">
        <v>11</v>
      </c>
      <c r="T42" s="148">
        <f>(G42-R42)/Fresh!N41</f>
        <v>-0.24177500035874258</v>
      </c>
      <c r="U42" s="140">
        <v>0.2183943706888166</v>
      </c>
      <c r="V42" s="3" t="str">
        <f>C42</f>
        <v>Worked harder than you thought you could to meet an instructor's standards or expectations</v>
      </c>
      <c r="W42" s="24"/>
      <c r="X42" s="24"/>
      <c r="Y42" s="24"/>
      <c r="Z42" s="24"/>
      <c r="AA42" s="24"/>
      <c r="AB42" s="24"/>
      <c r="AC42" s="24"/>
      <c r="AD42" s="24"/>
    </row>
    <row r="43" spans="1:30" ht="12.75">
      <c r="A43" s="139"/>
      <c r="B43" s="279"/>
      <c r="C43" s="289"/>
      <c r="D43" s="283"/>
      <c r="E43" s="284"/>
      <c r="F43" s="25" t="s">
        <v>297</v>
      </c>
      <c r="G43" s="196">
        <v>3.04</v>
      </c>
      <c r="H43" s="154">
        <v>2.925925925925926</v>
      </c>
      <c r="I43" s="55"/>
      <c r="J43" s="166">
        <v>2.7852972972972974</v>
      </c>
      <c r="K43" s="27" t="s">
        <v>13</v>
      </c>
      <c r="L43" s="149">
        <f>(G43-J43)/Seniors!L41</f>
        <v>0.30576981194485664</v>
      </c>
      <c r="M43" s="141">
        <v>0.16882423654542006</v>
      </c>
      <c r="N43" s="27">
        <v>2.7765693122685295</v>
      </c>
      <c r="O43" s="27" t="s">
        <v>13</v>
      </c>
      <c r="P43" s="148">
        <f>(G43-N43)/Seniors!M41</f>
        <v>0.3155142827699925</v>
      </c>
      <c r="Q43" s="28">
        <v>0.17888631442630015</v>
      </c>
      <c r="R43" s="26">
        <v>2.758379718035185</v>
      </c>
      <c r="S43" s="27" t="s">
        <v>13</v>
      </c>
      <c r="T43" s="148">
        <f>(G43-R43)/Seniors!N41</f>
        <v>0.33391419639590736</v>
      </c>
      <c r="U43" s="141">
        <v>0.19865777058631107</v>
      </c>
      <c r="V43" s="3" t="str">
        <f>C42</f>
        <v>Worked harder than you thought you could to meet an instructor's standards or expectations</v>
      </c>
      <c r="W43" s="29"/>
      <c r="X43" s="29"/>
      <c r="Y43" s="29"/>
      <c r="Z43" s="29"/>
      <c r="AA43" s="29"/>
      <c r="AB43" s="29"/>
      <c r="AC43" s="29"/>
      <c r="AD43" s="29"/>
    </row>
    <row r="44" spans="1:30" ht="12.75">
      <c r="A44" s="139"/>
      <c r="B44" s="279" t="s">
        <v>95</v>
      </c>
      <c r="C44" s="288" t="s">
        <v>96</v>
      </c>
      <c r="D44" s="282" t="s">
        <v>97</v>
      </c>
      <c r="E44" s="282" t="s">
        <v>84</v>
      </c>
      <c r="F44" s="17" t="s">
        <v>298</v>
      </c>
      <c r="G44" s="195">
        <v>1.48</v>
      </c>
      <c r="H44" s="153">
        <v>1.935323383084577</v>
      </c>
      <c r="I44" s="54"/>
      <c r="J44" s="165">
        <v>1.7205899165428147</v>
      </c>
      <c r="K44" s="19" t="s">
        <v>11</v>
      </c>
      <c r="L44" s="148">
        <f>(G44-J44)/Fresh!L43</f>
        <v>-0.2763466219493926</v>
      </c>
      <c r="M44" s="168">
        <v>0.24664736141482815</v>
      </c>
      <c r="N44" s="19">
        <v>1.6158093114614853</v>
      </c>
      <c r="O44" s="19" t="s">
        <v>11</v>
      </c>
      <c r="P44" s="148">
        <f>(G44-N44)/Fresh!M43</f>
        <v>-0.16264785187395805</v>
      </c>
      <c r="Q44" s="20">
        <v>0.38265621726339233</v>
      </c>
      <c r="R44" s="21">
        <v>1.6312331055095268</v>
      </c>
      <c r="S44" s="22" t="s">
        <v>11</v>
      </c>
      <c r="T44" s="148">
        <f>(G44-R44)/Fresh!N43</f>
        <v>-0.1807164613063897</v>
      </c>
      <c r="U44" s="140">
        <v>0.3633736059038942</v>
      </c>
      <c r="V44" s="3" t="str">
        <f>C44</f>
        <v>Worked with faculty members on activities other than coursework (committees, orientation, student life activities, etc.)</v>
      </c>
      <c r="W44" s="24"/>
      <c r="X44" s="24"/>
      <c r="Y44" s="24"/>
      <c r="Z44" s="24"/>
      <c r="AA44" s="24"/>
      <c r="AB44" s="24"/>
      <c r="AC44" s="24"/>
      <c r="AD44" s="24"/>
    </row>
    <row r="45" spans="1:30" ht="12.75">
      <c r="A45" s="139"/>
      <c r="B45" s="279"/>
      <c r="C45" s="289"/>
      <c r="D45" s="283"/>
      <c r="E45" s="284"/>
      <c r="F45" s="25" t="s">
        <v>297</v>
      </c>
      <c r="G45" s="196">
        <v>2.04</v>
      </c>
      <c r="H45" s="154">
        <v>1.757201646090535</v>
      </c>
      <c r="I45" s="55"/>
      <c r="J45" s="166">
        <v>1.9956752081306086</v>
      </c>
      <c r="K45" s="27" t="s">
        <v>11</v>
      </c>
      <c r="L45" s="149">
        <f>(G45-J45)/Seniors!L43</f>
        <v>0.04503195516380252</v>
      </c>
      <c r="M45" s="141">
        <v>-0.2422781991889433</v>
      </c>
      <c r="N45" s="27">
        <v>1.8976654790924432</v>
      </c>
      <c r="O45" s="27" t="s">
        <v>14</v>
      </c>
      <c r="P45" s="148">
        <f>(G45-N45)/Seniors!M43</f>
        <v>0.14707679398382573</v>
      </c>
      <c r="Q45" s="28">
        <v>-0.1451437788729952</v>
      </c>
      <c r="R45" s="26">
        <v>1.9334782255443614</v>
      </c>
      <c r="S45" s="27" t="s">
        <v>13</v>
      </c>
      <c r="T45" s="148">
        <f>(G45-R45)/Seniors!N43</f>
        <v>0.10930108122369993</v>
      </c>
      <c r="U45" s="141">
        <v>-0.18087588971532365</v>
      </c>
      <c r="V45" s="3" t="str">
        <f>C44</f>
        <v>Worked with faculty members on activities other than coursework (committees, orientation, student life activities, etc.)</v>
      </c>
      <c r="W45" s="29"/>
      <c r="X45" s="29"/>
      <c r="Y45" s="29"/>
      <c r="Z45" s="29"/>
      <c r="AA45" s="29"/>
      <c r="AB45" s="29"/>
      <c r="AC45" s="29"/>
      <c r="AD45" s="29"/>
    </row>
    <row r="46" spans="1:30" ht="12.75">
      <c r="A46" s="139"/>
      <c r="B46" s="279" t="s">
        <v>98</v>
      </c>
      <c r="C46" s="288" t="s">
        <v>217</v>
      </c>
      <c r="D46" s="282" t="s">
        <v>99</v>
      </c>
      <c r="E46" s="282" t="s">
        <v>48</v>
      </c>
      <c r="F46" s="17" t="s">
        <v>298</v>
      </c>
      <c r="G46" s="195">
        <v>2.81</v>
      </c>
      <c r="H46" s="153">
        <v>2.845771144278607</v>
      </c>
      <c r="I46" s="54"/>
      <c r="J46" s="165">
        <v>2.7439679817038307</v>
      </c>
      <c r="K46" s="19" t="s">
        <v>12</v>
      </c>
      <c r="L46" s="148">
        <f>(G46-J46)/Fresh!L45</f>
        <v>0.07749968438765469</v>
      </c>
      <c r="M46" s="168" t="s">
        <v>12</v>
      </c>
      <c r="N46" s="19">
        <v>2.685800764655905</v>
      </c>
      <c r="O46" s="19" t="s">
        <v>13</v>
      </c>
      <c r="P46" s="148">
        <f>(G46-N46)/Fresh!M45</f>
        <v>0.14446712201521247</v>
      </c>
      <c r="Q46" s="20">
        <v>0.18607570560112544</v>
      </c>
      <c r="R46" s="21">
        <v>2.7271328732802953</v>
      </c>
      <c r="S46" s="22" t="s">
        <v>12</v>
      </c>
      <c r="T46" s="148">
        <f>(G46-R46)/Fresh!N45</f>
        <v>0.09644379519203743</v>
      </c>
      <c r="U46" s="140" t="s">
        <v>12</v>
      </c>
      <c r="V46" s="3" t="str">
        <f>C46</f>
        <v>Discussed ideas from your readings or classes with others outside of class (students, family members, co-workers, etc.)</v>
      </c>
      <c r="W46" s="24"/>
      <c r="X46" s="24"/>
      <c r="Y46" s="24"/>
      <c r="Z46" s="24"/>
      <c r="AA46" s="24"/>
      <c r="AB46" s="24"/>
      <c r="AC46" s="24"/>
      <c r="AD46" s="24"/>
    </row>
    <row r="47" spans="1:30" ht="12.75">
      <c r="A47" s="139"/>
      <c r="B47" s="279"/>
      <c r="C47" s="289"/>
      <c r="D47" s="283"/>
      <c r="E47" s="284"/>
      <c r="F47" s="25" t="s">
        <v>297</v>
      </c>
      <c r="G47" s="196">
        <v>3.16</v>
      </c>
      <c r="H47" s="154">
        <v>2.9300411522633745</v>
      </c>
      <c r="I47" s="55"/>
      <c r="J47" s="166">
        <v>2.8849605362741917</v>
      </c>
      <c r="K47" s="27" t="s">
        <v>12</v>
      </c>
      <c r="L47" s="149">
        <f>(G47-J47)/Seniors!L45</f>
        <v>0.32980670222489517</v>
      </c>
      <c r="M47" s="141" t="s">
        <v>12</v>
      </c>
      <c r="N47" s="27">
        <v>2.8600693793362084</v>
      </c>
      <c r="O47" s="27" t="s">
        <v>12</v>
      </c>
      <c r="P47" s="148">
        <f>(G47-N47)/Seniors!M45</f>
        <v>0.35791553735693676</v>
      </c>
      <c r="Q47" s="28" t="s">
        <v>12</v>
      </c>
      <c r="R47" s="26">
        <v>2.8830852338498407</v>
      </c>
      <c r="S47" s="27" t="s">
        <v>12</v>
      </c>
      <c r="T47" s="148">
        <f>(G47-R47)/Seniors!N45</f>
        <v>0.33025898447549634</v>
      </c>
      <c r="U47" s="141" t="s">
        <v>12</v>
      </c>
      <c r="V47" s="3" t="str">
        <f>C46</f>
        <v>Discussed ideas from your readings or classes with others outside of class (students, family members, co-workers, etc.)</v>
      </c>
      <c r="W47" s="29"/>
      <c r="X47" s="29"/>
      <c r="Y47" s="29"/>
      <c r="Z47" s="29"/>
      <c r="AA47" s="29"/>
      <c r="AB47" s="29"/>
      <c r="AC47" s="29"/>
      <c r="AD47" s="29"/>
    </row>
    <row r="48" spans="1:30" ht="12.75">
      <c r="A48" s="139"/>
      <c r="B48" s="279" t="s">
        <v>100</v>
      </c>
      <c r="C48" s="288" t="s">
        <v>101</v>
      </c>
      <c r="D48" s="282" t="s">
        <v>102</v>
      </c>
      <c r="E48" s="282" t="s">
        <v>77</v>
      </c>
      <c r="F48" s="17" t="s">
        <v>298</v>
      </c>
      <c r="G48" s="195">
        <v>2.43</v>
      </c>
      <c r="H48" s="153">
        <v>2.7611940298507465</v>
      </c>
      <c r="I48" s="54"/>
      <c r="J48" s="165">
        <v>2.564730100640439</v>
      </c>
      <c r="K48" s="19" t="s">
        <v>13</v>
      </c>
      <c r="L48" s="148">
        <f>(G48-J48)/Fresh!L47</f>
        <v>-0.13304879325791624</v>
      </c>
      <c r="M48" s="168">
        <v>0.19401224058979472</v>
      </c>
      <c r="N48" s="19">
        <v>2.5215636286381984</v>
      </c>
      <c r="O48" s="19" t="s">
        <v>11</v>
      </c>
      <c r="P48" s="148">
        <f>(G48-N48)/Fresh!M47</f>
        <v>-0.09035453307351232</v>
      </c>
      <c r="Q48" s="20">
        <v>0.2364660873951605</v>
      </c>
      <c r="R48" s="21">
        <v>2.5982237073513894</v>
      </c>
      <c r="S48" s="22" t="s">
        <v>14</v>
      </c>
      <c r="T48" s="148">
        <f>(G48-R48)/Fresh!N47</f>
        <v>-0.16549187162261553</v>
      </c>
      <c r="U48" s="140">
        <v>0.16032379807813765</v>
      </c>
      <c r="V48" s="3" t="str">
        <f>C48</f>
        <v>Had serious conversations with students of a different race or ethnicity than your own</v>
      </c>
      <c r="W48" s="24"/>
      <c r="X48" s="24"/>
      <c r="Y48" s="24"/>
      <c r="Z48" s="24"/>
      <c r="AA48" s="24"/>
      <c r="AB48" s="24"/>
      <c r="AC48" s="24"/>
      <c r="AD48" s="24"/>
    </row>
    <row r="49" spans="1:30" ht="12.75">
      <c r="A49" s="139"/>
      <c r="B49" s="279"/>
      <c r="C49" s="289"/>
      <c r="D49" s="283"/>
      <c r="E49" s="284"/>
      <c r="F49" s="25" t="s">
        <v>297</v>
      </c>
      <c r="G49" s="196">
        <v>2.8</v>
      </c>
      <c r="H49" s="154">
        <v>2.8724279835390947</v>
      </c>
      <c r="I49" s="55"/>
      <c r="J49" s="166">
        <v>2.6015151515151516</v>
      </c>
      <c r="K49" s="27" t="s">
        <v>11</v>
      </c>
      <c r="L49" s="149">
        <f>(G49-J49)/Seniors!L47</f>
        <v>0.2021753837240768</v>
      </c>
      <c r="M49" s="141">
        <v>0.2759500596056741</v>
      </c>
      <c r="N49" s="27">
        <v>2.600243982545864</v>
      </c>
      <c r="O49" s="27" t="s">
        <v>11</v>
      </c>
      <c r="P49" s="148">
        <f>(G49-N49)/Seniors!M47</f>
        <v>0.20228677086117616</v>
      </c>
      <c r="Q49" s="28">
        <v>0.27563236063032476</v>
      </c>
      <c r="R49" s="26">
        <v>2.651678998292544</v>
      </c>
      <c r="S49" s="27" t="s">
        <v>11</v>
      </c>
      <c r="T49" s="148">
        <f>(G49-R49)/Seniors!N47</f>
        <v>0.14989514310283306</v>
      </c>
      <c r="U49" s="141">
        <v>0.22309181000948955</v>
      </c>
      <c r="V49" s="3" t="str">
        <f>C48</f>
        <v>Had serious conversations with students of a different race or ethnicity than your own</v>
      </c>
      <c r="W49" s="29"/>
      <c r="X49" s="29"/>
      <c r="Y49" s="29"/>
      <c r="Z49" s="29"/>
      <c r="AA49" s="29"/>
      <c r="AB49" s="29"/>
      <c r="AC49" s="29"/>
      <c r="AD49" s="29"/>
    </row>
    <row r="50" spans="1:31" ht="12.75">
      <c r="A50" s="139"/>
      <c r="B50" s="279" t="s">
        <v>103</v>
      </c>
      <c r="C50" s="288" t="s">
        <v>104</v>
      </c>
      <c r="D50" s="282" t="s">
        <v>32</v>
      </c>
      <c r="E50" s="282" t="s">
        <v>77</v>
      </c>
      <c r="F50" s="17" t="s">
        <v>298</v>
      </c>
      <c r="G50" s="195">
        <v>2.38</v>
      </c>
      <c r="H50" s="153">
        <v>2.8308457711442787</v>
      </c>
      <c r="I50" s="54"/>
      <c r="J50" s="165">
        <v>2.746483704974271</v>
      </c>
      <c r="K50" s="19" t="s">
        <v>12</v>
      </c>
      <c r="L50" s="148">
        <f>(G50-J50)/Fresh!L49</f>
        <v>-0.38056366016281196</v>
      </c>
      <c r="M50" s="168" t="s">
        <v>12</v>
      </c>
      <c r="N50" s="19">
        <v>2.702989750942595</v>
      </c>
      <c r="O50" s="19" t="s">
        <v>12</v>
      </c>
      <c r="P50" s="148">
        <f>(G50-N50)/Fresh!M49</f>
        <v>-0.3323356528565407</v>
      </c>
      <c r="Q50" s="20" t="s">
        <v>12</v>
      </c>
      <c r="R50" s="21">
        <v>2.7729960217157177</v>
      </c>
      <c r="S50" s="22" t="s">
        <v>12</v>
      </c>
      <c r="T50" s="148">
        <f>(G50-R50)/Fresh!N49</f>
        <v>-0.40643281550344396</v>
      </c>
      <c r="U50" s="140" t="s">
        <v>12</v>
      </c>
      <c r="V50" s="3" t="str">
        <f>C50</f>
        <v>Had serious conversations with students who are very different from you in terms of their religious beliefs, political opinions, or personal values</v>
      </c>
      <c r="W50" s="24"/>
      <c r="X50" s="24"/>
      <c r="Y50" s="24"/>
      <c r="Z50" s="24"/>
      <c r="AA50" s="24"/>
      <c r="AB50" s="24"/>
      <c r="AC50" s="24"/>
      <c r="AD50" s="24"/>
      <c r="AE50" s="3"/>
    </row>
    <row r="51" spans="1:31" ht="12.75">
      <c r="A51" s="142"/>
      <c r="B51" s="293"/>
      <c r="C51" s="294"/>
      <c r="D51" s="295"/>
      <c r="E51" s="339"/>
      <c r="F51" s="223" t="s">
        <v>297</v>
      </c>
      <c r="G51" s="222">
        <v>2.88</v>
      </c>
      <c r="H51" s="155">
        <v>2.847736625514403</v>
      </c>
      <c r="I51" s="143"/>
      <c r="J51" s="167">
        <v>2.730727587700303</v>
      </c>
      <c r="K51" s="145" t="s">
        <v>14</v>
      </c>
      <c r="L51" s="149">
        <f>(G51-J51)/Seniors!L49</f>
        <v>0.15761436416030508</v>
      </c>
      <c r="M51" s="147">
        <v>0.1235479805809767</v>
      </c>
      <c r="N51" s="145">
        <v>2.7085797427954565</v>
      </c>
      <c r="O51" s="145" t="s">
        <v>14</v>
      </c>
      <c r="P51" s="151">
        <f>(G51-N51)/Seniors!M49</f>
        <v>0.17993862760298568</v>
      </c>
      <c r="Q51" s="146">
        <v>0.14607199234381527</v>
      </c>
      <c r="R51" s="144">
        <v>2.756737530994675</v>
      </c>
      <c r="S51" s="145" t="s">
        <v>12</v>
      </c>
      <c r="T51" s="148">
        <f>(G51-R51)/Seniors!N49</f>
        <v>0.1294043768608609</v>
      </c>
      <c r="U51" s="147" t="s">
        <v>12</v>
      </c>
      <c r="V51" s="3" t="str">
        <f>C50</f>
        <v>Had serious conversations with students who are very different from you in terms of their religious beliefs, political opinions, or personal values</v>
      </c>
      <c r="W51" s="29"/>
      <c r="X51" s="29"/>
      <c r="Y51" s="29"/>
      <c r="Z51" s="29"/>
      <c r="AA51" s="29"/>
      <c r="AB51" s="29"/>
      <c r="AC51" s="29"/>
      <c r="AD51" s="29"/>
      <c r="AE51" s="3"/>
    </row>
    <row r="52" spans="1:31" ht="22.5" customHeight="1">
      <c r="A52" s="181" t="s">
        <v>105</v>
      </c>
      <c r="B52" s="14" t="s">
        <v>106</v>
      </c>
      <c r="C52" s="14"/>
      <c r="D52" s="7"/>
      <c r="E52" s="7"/>
      <c r="F52" s="8"/>
      <c r="G52" s="8"/>
      <c r="H52" s="328" t="s">
        <v>219</v>
      </c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9"/>
      <c r="V52" s="33"/>
      <c r="W52" s="33"/>
      <c r="X52" s="33"/>
      <c r="Y52" s="33"/>
      <c r="Z52" s="33"/>
      <c r="AA52" s="33"/>
      <c r="AB52" s="33"/>
      <c r="AC52" s="33"/>
      <c r="AD52" s="34"/>
      <c r="AE52" s="33"/>
    </row>
    <row r="53" spans="1:31" ht="12.75">
      <c r="A53" s="181"/>
      <c r="B53" s="279" t="s">
        <v>45</v>
      </c>
      <c r="C53" s="286" t="s">
        <v>205</v>
      </c>
      <c r="D53" s="282" t="s">
        <v>33</v>
      </c>
      <c r="E53" s="298"/>
      <c r="F53" s="17" t="s">
        <v>298</v>
      </c>
      <c r="G53" s="199">
        <v>2.38</v>
      </c>
      <c r="H53" s="32">
        <v>2.8059701492537314</v>
      </c>
      <c r="I53" s="54"/>
      <c r="J53" s="215">
        <v>2.8567318757192175</v>
      </c>
      <c r="K53" s="33" t="s">
        <v>12</v>
      </c>
      <c r="L53" s="216">
        <f>($G53-$J53)/Fresh!L51</f>
        <v>-0.5392672149889314</v>
      </c>
      <c r="M53" s="217" t="s">
        <v>12</v>
      </c>
      <c r="N53" s="33">
        <v>2.8973359671133414</v>
      </c>
      <c r="O53" s="33" t="s">
        <v>12</v>
      </c>
      <c r="P53" s="216">
        <f>($G53-$N53)/Fresh!M51</f>
        <v>-0.5952936190438234</v>
      </c>
      <c r="Q53" s="33" t="s">
        <v>12</v>
      </c>
      <c r="R53" s="215">
        <v>2.8522237211668178</v>
      </c>
      <c r="S53" s="34" t="s">
        <v>12</v>
      </c>
      <c r="T53" s="148">
        <f>(G53-R53)/Fresh!N51</f>
        <v>-0.5364088854872603</v>
      </c>
      <c r="U53" s="217" t="s">
        <v>12</v>
      </c>
      <c r="V53" s="3" t="str">
        <f>C53</f>
        <v>Memorizing facts, ideas, or methods from your courses and readings so you can repeat them in pretty much the same form</v>
      </c>
      <c r="W53" s="24"/>
      <c r="X53" s="24"/>
      <c r="Y53" s="24"/>
      <c r="Z53" s="24"/>
      <c r="AA53" s="24"/>
      <c r="AB53" s="24"/>
      <c r="AC53" s="24"/>
      <c r="AD53" s="24"/>
      <c r="AE53" s="3"/>
    </row>
    <row r="54" spans="1:31" ht="12.75">
      <c r="A54" s="181"/>
      <c r="B54" s="279"/>
      <c r="C54" s="289"/>
      <c r="D54" s="283"/>
      <c r="E54" s="299"/>
      <c r="F54" s="25" t="s">
        <v>297</v>
      </c>
      <c r="G54" s="207">
        <v>2.69</v>
      </c>
      <c r="H54" s="154">
        <v>2.6115702479338845</v>
      </c>
      <c r="I54" s="55"/>
      <c r="J54" s="166">
        <v>2.6898871527777777</v>
      </c>
      <c r="K54" s="27" t="s">
        <v>12</v>
      </c>
      <c r="L54" s="149">
        <f>($G54-$J54)/Seniors!L51</f>
        <v>0.00012256482086603902</v>
      </c>
      <c r="M54" s="141" t="s">
        <v>12</v>
      </c>
      <c r="N54" s="27">
        <v>2.7515992474129822</v>
      </c>
      <c r="O54" s="27" t="s">
        <v>14</v>
      </c>
      <c r="P54" s="149">
        <f>($G54-$N54)/Seniors!M51</f>
        <v>-0.06733174118645611</v>
      </c>
      <c r="Q54" s="27">
        <v>-0.1530602523162959</v>
      </c>
      <c r="R54" s="166">
        <v>2.701999307069925</v>
      </c>
      <c r="S54" s="27" t="s">
        <v>12</v>
      </c>
      <c r="T54" s="148">
        <f>(G54-R54)/Seniors!N51</f>
        <v>-0.012978015565012305</v>
      </c>
      <c r="U54" s="141" t="s">
        <v>12</v>
      </c>
      <c r="V54" s="3" t="str">
        <f>C53</f>
        <v>Memorizing facts, ideas, or methods from your courses and readings so you can repeat them in pretty much the same form</v>
      </c>
      <c r="W54" s="29"/>
      <c r="X54" s="29"/>
      <c r="Y54" s="29"/>
      <c r="Z54" s="29"/>
      <c r="AA54" s="29"/>
      <c r="AB54" s="29"/>
      <c r="AC54" s="29"/>
      <c r="AD54" s="29"/>
      <c r="AE54" s="3"/>
    </row>
    <row r="55" spans="1:31" ht="12.75">
      <c r="A55" s="139"/>
      <c r="B55" s="279" t="s">
        <v>51</v>
      </c>
      <c r="C55" s="291" t="s">
        <v>206</v>
      </c>
      <c r="D55" s="282" t="s">
        <v>34</v>
      </c>
      <c r="E55" s="282" t="s">
        <v>94</v>
      </c>
      <c r="F55" s="17" t="s">
        <v>298</v>
      </c>
      <c r="G55" s="208">
        <v>2.9</v>
      </c>
      <c r="H55" s="153">
        <v>3.0696517412935322</v>
      </c>
      <c r="I55" s="54"/>
      <c r="J55" s="165">
        <v>3.1028887098630453</v>
      </c>
      <c r="K55" s="19" t="s">
        <v>12</v>
      </c>
      <c r="L55" s="148">
        <f>(G55-J55)/Fresh!L53</f>
        <v>-0.2602063370072801</v>
      </c>
      <c r="M55" s="168" t="s">
        <v>12</v>
      </c>
      <c r="N55" s="19">
        <v>3.0354147748517706</v>
      </c>
      <c r="O55" s="19" t="s">
        <v>12</v>
      </c>
      <c r="P55" s="148">
        <f>($G55-$N55)/Fresh!M53</f>
        <v>-0.17098452766889916</v>
      </c>
      <c r="Q55" s="19" t="s">
        <v>12</v>
      </c>
      <c r="R55" s="169">
        <v>3.0865033525858063</v>
      </c>
      <c r="S55" s="22" t="s">
        <v>12</v>
      </c>
      <c r="T55" s="148">
        <f>(G55-R55)/Fresh!N53</f>
        <v>-0.23852420241108205</v>
      </c>
      <c r="U55" s="140" t="s">
        <v>12</v>
      </c>
      <c r="V55" s="3" t="str">
        <f>C55</f>
        <v>Analyzing the basic elements of an idea, experience, or theory, such as examining a particular case or situation in depth and considering its components</v>
      </c>
      <c r="W55" s="24"/>
      <c r="X55" s="24"/>
      <c r="Y55" s="24"/>
      <c r="Z55" s="24"/>
      <c r="AA55" s="24"/>
      <c r="AB55" s="24"/>
      <c r="AC55" s="24"/>
      <c r="AD55" s="24"/>
      <c r="AE55" s="3"/>
    </row>
    <row r="56" spans="1:31" ht="12.75">
      <c r="A56" s="139"/>
      <c r="B56" s="279"/>
      <c r="C56" s="289"/>
      <c r="D56" s="283"/>
      <c r="E56" s="299"/>
      <c r="F56" s="25" t="s">
        <v>297</v>
      </c>
      <c r="G56" s="207">
        <v>3.49</v>
      </c>
      <c r="H56" s="154">
        <v>3.2975206611570247</v>
      </c>
      <c r="I56" s="55"/>
      <c r="J56" s="166">
        <v>3.2535807291666665</v>
      </c>
      <c r="K56" s="27" t="s">
        <v>12</v>
      </c>
      <c r="L56" s="149">
        <f>(G56-J56)/Seniors!L53</f>
        <v>0.3213940093147267</v>
      </c>
      <c r="M56" s="141" t="s">
        <v>12</v>
      </c>
      <c r="N56" s="27">
        <v>3.215575620767494</v>
      </c>
      <c r="O56" s="27" t="s">
        <v>12</v>
      </c>
      <c r="P56" s="149">
        <f>($G56-$N56)/Seniors!M53</f>
        <v>0.36600072257026933</v>
      </c>
      <c r="Q56" s="27" t="s">
        <v>12</v>
      </c>
      <c r="R56" s="166">
        <v>3.242351982064608</v>
      </c>
      <c r="S56" s="27" t="s">
        <v>12</v>
      </c>
      <c r="T56" s="148">
        <f>(G56-R56)/Seniors!N53</f>
        <v>0.333311553941127</v>
      </c>
      <c r="U56" s="141" t="s">
        <v>12</v>
      </c>
      <c r="V56" s="3" t="str">
        <f>C55</f>
        <v>Analyzing the basic elements of an idea, experience, or theory, such as examining a particular case or situation in depth and considering its components</v>
      </c>
      <c r="W56" s="29"/>
      <c r="X56" s="29"/>
      <c r="Y56" s="29"/>
      <c r="Z56" s="29"/>
      <c r="AA56" s="29"/>
      <c r="AB56" s="29"/>
      <c r="AC56" s="29"/>
      <c r="AD56" s="29"/>
      <c r="AE56" s="3"/>
    </row>
    <row r="57" spans="1:31" ht="12.75">
      <c r="A57" s="139"/>
      <c r="B57" s="279" t="s">
        <v>54</v>
      </c>
      <c r="C57" s="291" t="s">
        <v>207</v>
      </c>
      <c r="D57" s="282" t="s">
        <v>35</v>
      </c>
      <c r="E57" s="282" t="s">
        <v>94</v>
      </c>
      <c r="F57" s="17" t="s">
        <v>298</v>
      </c>
      <c r="G57" s="208">
        <v>2.67</v>
      </c>
      <c r="H57" s="153">
        <v>2.716417910447761</v>
      </c>
      <c r="I57" s="54"/>
      <c r="J57" s="165">
        <v>2.8837557603686634</v>
      </c>
      <c r="K57" s="19" t="s">
        <v>13</v>
      </c>
      <c r="L57" s="148">
        <f>(G57-J57)/Fresh!L55</f>
        <v>-0.25619623860565105</v>
      </c>
      <c r="M57" s="168">
        <v>-0.20056221012314318</v>
      </c>
      <c r="N57" s="19">
        <v>2.8135457315443415</v>
      </c>
      <c r="O57" s="19" t="s">
        <v>12</v>
      </c>
      <c r="P57" s="148">
        <f>($G57-$N57)/Fresh!M55</f>
        <v>-0.1712469306356582</v>
      </c>
      <c r="Q57" s="19" t="s">
        <v>12</v>
      </c>
      <c r="R57" s="169">
        <v>2.867143394806172</v>
      </c>
      <c r="S57" s="22" t="s">
        <v>14</v>
      </c>
      <c r="T57" s="148">
        <f>(G57-R57)/Fresh!N55</f>
        <v>-0.2350444007942416</v>
      </c>
      <c r="U57" s="140">
        <v>-0.17970260271857413</v>
      </c>
      <c r="V57" s="3" t="str">
        <f>C57</f>
        <v>Synthesizing and organizing ideas, information, or experiences into new, more complex interpretations and relationships</v>
      </c>
      <c r="W57" s="24"/>
      <c r="X57" s="24"/>
      <c r="Y57" s="24"/>
      <c r="Z57" s="24"/>
      <c r="AA57" s="24"/>
      <c r="AB57" s="24"/>
      <c r="AC57" s="24"/>
      <c r="AD57" s="24"/>
      <c r="AE57" s="3"/>
    </row>
    <row r="58" spans="1:31" ht="12.75">
      <c r="A58" s="139"/>
      <c r="B58" s="279"/>
      <c r="C58" s="289"/>
      <c r="D58" s="283"/>
      <c r="E58" s="299"/>
      <c r="F58" s="25" t="s">
        <v>297</v>
      </c>
      <c r="G58" s="207">
        <v>3.45</v>
      </c>
      <c r="H58" s="154">
        <v>3.227272727272727</v>
      </c>
      <c r="I58" s="55"/>
      <c r="J58" s="166">
        <v>3.079861111111111</v>
      </c>
      <c r="K58" s="27" t="s">
        <v>13</v>
      </c>
      <c r="L58" s="149">
        <f>(G58-J58)/Seniors!L55</f>
        <v>0.4543664593553021</v>
      </c>
      <c r="M58" s="141">
        <v>0.18095611164841008</v>
      </c>
      <c r="N58" s="27">
        <v>3.030394278724005</v>
      </c>
      <c r="O58" s="27" t="s">
        <v>11</v>
      </c>
      <c r="P58" s="149">
        <f>($G58-$N58)/Seniors!M55</f>
        <v>0.5037771685722026</v>
      </c>
      <c r="Q58" s="27">
        <v>0.23637158011371784</v>
      </c>
      <c r="R58" s="166">
        <v>3.0562805872756935</v>
      </c>
      <c r="S58" s="27" t="s">
        <v>13</v>
      </c>
      <c r="T58" s="148">
        <f>(G58-R58)/Seniors!N55</f>
        <v>0.4739981943138062</v>
      </c>
      <c r="U58" s="141">
        <v>0.20585717386813465</v>
      </c>
      <c r="V58" s="3" t="str">
        <f>C57</f>
        <v>Synthesizing and organizing ideas, information, or experiences into new, more complex interpretations and relationships</v>
      </c>
      <c r="W58" s="29"/>
      <c r="X58" s="29"/>
      <c r="Y58" s="29"/>
      <c r="Z58" s="29"/>
      <c r="AA58" s="29"/>
      <c r="AB58" s="29"/>
      <c r="AC58" s="29"/>
      <c r="AD58" s="29"/>
      <c r="AE58" s="3"/>
    </row>
    <row r="59" spans="1:31" ht="12.75">
      <c r="A59" s="139"/>
      <c r="B59" s="279" t="s">
        <v>56</v>
      </c>
      <c r="C59" s="291" t="s">
        <v>208</v>
      </c>
      <c r="D59" s="282" t="s">
        <v>36</v>
      </c>
      <c r="E59" s="282" t="s">
        <v>94</v>
      </c>
      <c r="F59" s="17" t="s">
        <v>298</v>
      </c>
      <c r="G59" s="208">
        <v>2.76</v>
      </c>
      <c r="H59" s="153">
        <v>2.890547263681592</v>
      </c>
      <c r="I59" s="54"/>
      <c r="J59" s="165">
        <v>2.8613542146476276</v>
      </c>
      <c r="K59" s="19" t="s">
        <v>12</v>
      </c>
      <c r="L59" s="148">
        <f>(G59-J59)/Fresh!L57</f>
        <v>-0.12038162415032867</v>
      </c>
      <c r="M59" s="168" t="s">
        <v>12</v>
      </c>
      <c r="N59" s="19">
        <v>2.822394441475147</v>
      </c>
      <c r="O59" s="19" t="s">
        <v>12</v>
      </c>
      <c r="P59" s="148">
        <f>($G59-$N59)/Fresh!M57</f>
        <v>-0.07327101535706544</v>
      </c>
      <c r="Q59" s="19" t="s">
        <v>12</v>
      </c>
      <c r="R59" s="169">
        <v>2.8379329423481243</v>
      </c>
      <c r="S59" s="22" t="s">
        <v>12</v>
      </c>
      <c r="T59" s="148">
        <f>(G59-R59)/Fresh!N57</f>
        <v>-0.09116406315254517</v>
      </c>
      <c r="U59" s="140" t="s">
        <v>12</v>
      </c>
      <c r="V59" s="3" t="str">
        <f>C59</f>
        <v>Making judgments about the value of information, arguments, or methods, such as examining how others gathered and interpreted data and assessing the soundness of their conclusions</v>
      </c>
      <c r="W59" s="24"/>
      <c r="X59" s="24"/>
      <c r="Y59" s="24"/>
      <c r="Z59" s="24"/>
      <c r="AA59" s="24"/>
      <c r="AB59" s="24"/>
      <c r="AC59" s="24"/>
      <c r="AD59" s="24"/>
      <c r="AE59" s="3"/>
    </row>
    <row r="60" spans="1:31" ht="12.75">
      <c r="A60" s="139"/>
      <c r="B60" s="279"/>
      <c r="C60" s="289"/>
      <c r="D60" s="283"/>
      <c r="E60" s="299"/>
      <c r="F60" s="25" t="s">
        <v>297</v>
      </c>
      <c r="G60" s="207">
        <v>3.18</v>
      </c>
      <c r="H60" s="154">
        <v>2.979338842975207</v>
      </c>
      <c r="I60" s="55"/>
      <c r="J60" s="166">
        <v>3.0044502333658962</v>
      </c>
      <c r="K60" s="27" t="s">
        <v>12</v>
      </c>
      <c r="L60" s="149">
        <f>(G60-J60)/Seniors!L57</f>
        <v>0.20623269727142365</v>
      </c>
      <c r="M60" s="141" t="s">
        <v>12</v>
      </c>
      <c r="N60" s="27">
        <v>2.964947774536558</v>
      </c>
      <c r="O60" s="27" t="s">
        <v>12</v>
      </c>
      <c r="P60" s="149">
        <f>($G60-$N60)/Seniors!M57</f>
        <v>0.24862420021457038</v>
      </c>
      <c r="Q60" s="27" t="s">
        <v>12</v>
      </c>
      <c r="R60" s="166">
        <v>2.985972066469569</v>
      </c>
      <c r="S60" s="27" t="s">
        <v>12</v>
      </c>
      <c r="T60" s="148">
        <f>(G60-R60)/Seniors!N57</f>
        <v>0.22480528395103053</v>
      </c>
      <c r="U60" s="141" t="s">
        <v>12</v>
      </c>
      <c r="V60" s="3" t="str">
        <f>C59</f>
        <v>Making judgments about the value of information, arguments, or methods, such as examining how others gathered and interpreted data and assessing the soundness of their conclusions</v>
      </c>
      <c r="W60" s="29"/>
      <c r="X60" s="29"/>
      <c r="Y60" s="29"/>
      <c r="Z60" s="29"/>
      <c r="AA60" s="29"/>
      <c r="AB60" s="29"/>
      <c r="AC60" s="29"/>
      <c r="AD60" s="29"/>
      <c r="AE60" s="3"/>
    </row>
    <row r="61" spans="1:31" ht="12.75">
      <c r="A61" s="181"/>
      <c r="B61" s="279" t="s">
        <v>58</v>
      </c>
      <c r="C61" s="291" t="s">
        <v>209</v>
      </c>
      <c r="D61" s="298" t="s">
        <v>108</v>
      </c>
      <c r="E61" s="298" t="s">
        <v>94</v>
      </c>
      <c r="F61" s="17" t="s">
        <v>298</v>
      </c>
      <c r="G61" s="208">
        <v>2.9</v>
      </c>
      <c r="H61" s="153">
        <v>3.0049751243781095</v>
      </c>
      <c r="I61" s="54"/>
      <c r="J61" s="165">
        <v>3.0055261340087496</v>
      </c>
      <c r="K61" s="19" t="s">
        <v>12</v>
      </c>
      <c r="L61" s="148">
        <f>(G61-J61)/Fresh!L59</f>
        <v>-0.12538516008451764</v>
      </c>
      <c r="M61" s="168" t="s">
        <v>12</v>
      </c>
      <c r="N61" s="19">
        <v>2.9569421443453177</v>
      </c>
      <c r="O61" s="19" t="s">
        <v>12</v>
      </c>
      <c r="P61" s="148">
        <f>($G61-$N61)/Fresh!M59</f>
        <v>-0.06674067221252393</v>
      </c>
      <c r="Q61" s="19" t="s">
        <v>12</v>
      </c>
      <c r="R61" s="169">
        <v>2.9863037946675517</v>
      </c>
      <c r="S61" s="22" t="s">
        <v>12</v>
      </c>
      <c r="T61" s="148">
        <f>(G61-R61)/Fresh!N59</f>
        <v>-0.10152166248698331</v>
      </c>
      <c r="U61" s="140" t="s">
        <v>12</v>
      </c>
      <c r="V61" s="3" t="str">
        <f>C61</f>
        <v>Applying theories or concepts to practical problems or in new situations</v>
      </c>
      <c r="W61" s="24"/>
      <c r="X61" s="24"/>
      <c r="Y61" s="24"/>
      <c r="Z61" s="24"/>
      <c r="AA61" s="24"/>
      <c r="AB61" s="24"/>
      <c r="AC61" s="24"/>
      <c r="AD61" s="24"/>
      <c r="AE61" s="3"/>
    </row>
    <row r="62" spans="1:31" ht="12.75">
      <c r="A62" s="181"/>
      <c r="B62" s="279"/>
      <c r="C62" s="289"/>
      <c r="D62" s="283"/>
      <c r="E62" s="299"/>
      <c r="F62" s="25" t="s">
        <v>297</v>
      </c>
      <c r="G62" s="209">
        <v>3.37</v>
      </c>
      <c r="H62" s="155">
        <v>3.3264462809917354</v>
      </c>
      <c r="I62" s="143"/>
      <c r="J62" s="167">
        <v>3.2397178513293543</v>
      </c>
      <c r="K62" s="145" t="s">
        <v>12</v>
      </c>
      <c r="L62" s="150">
        <f>(G62-J62)/Seniors!L59</f>
        <v>0.16396161660128467</v>
      </c>
      <c r="M62" s="147" t="s">
        <v>12</v>
      </c>
      <c r="N62" s="145">
        <v>3.193253986921955</v>
      </c>
      <c r="O62" s="145" t="s">
        <v>14</v>
      </c>
      <c r="P62" s="150">
        <f>($G62-$N62)/Seniors!M59</f>
        <v>0.21717917507013085</v>
      </c>
      <c r="Q62" s="145">
        <v>0.1636619239552531</v>
      </c>
      <c r="R62" s="167">
        <v>3.1931287593026814</v>
      </c>
      <c r="S62" s="145" t="s">
        <v>14</v>
      </c>
      <c r="T62" s="148">
        <f>(G62-R62)/Seniors!N59</f>
        <v>0.21685877721936644</v>
      </c>
      <c r="U62" s="147">
        <v>0.16345831363777452</v>
      </c>
      <c r="V62" s="3" t="str">
        <f>C61</f>
        <v>Applying theories or concepts to practical problems or in new situations</v>
      </c>
      <c r="W62" s="29"/>
      <c r="X62" s="29"/>
      <c r="Y62" s="29"/>
      <c r="Z62" s="29"/>
      <c r="AA62" s="29"/>
      <c r="AB62" s="29"/>
      <c r="AC62" s="29"/>
      <c r="AD62" s="29"/>
      <c r="AE62" s="3"/>
    </row>
    <row r="63" spans="1:31" ht="12.75">
      <c r="A63" s="181" t="s">
        <v>109</v>
      </c>
      <c r="B63" s="14" t="s">
        <v>114</v>
      </c>
      <c r="C63" s="15"/>
      <c r="D63" s="35"/>
      <c r="E63" s="35"/>
      <c r="F63" s="229"/>
      <c r="G63" s="8"/>
      <c r="H63" s="297" t="s">
        <v>115</v>
      </c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330"/>
      <c r="V63" s="3"/>
      <c r="W63" s="4"/>
      <c r="X63" s="4"/>
      <c r="Y63" s="4"/>
      <c r="Z63" s="4"/>
      <c r="AA63" s="4"/>
      <c r="AB63" s="4"/>
      <c r="AC63" s="4"/>
      <c r="AD63" s="4"/>
      <c r="AE63" s="3"/>
    </row>
    <row r="64" spans="1:31" ht="12.75">
      <c r="A64" s="218"/>
      <c r="B64" s="345" t="s">
        <v>45</v>
      </c>
      <c r="C64" s="340" t="s">
        <v>116</v>
      </c>
      <c r="D64" s="327" t="s">
        <v>117</v>
      </c>
      <c r="E64" s="327" t="s">
        <v>94</v>
      </c>
      <c r="F64" s="7" t="s">
        <v>298</v>
      </c>
      <c r="G64" s="219">
        <v>3.38</v>
      </c>
      <c r="H64" s="200">
        <v>3.0945273631840795</v>
      </c>
      <c r="I64" s="201"/>
      <c r="J64" s="202">
        <v>3.356598104922579</v>
      </c>
      <c r="K64" s="203" t="s">
        <v>11</v>
      </c>
      <c r="L64" s="204">
        <f>(G64-J64)/Fresh!L61</f>
        <v>0.024412305915621716</v>
      </c>
      <c r="M64" s="203">
        <v>-0.2733860269729594</v>
      </c>
      <c r="N64" s="202">
        <v>3.2269408353913884</v>
      </c>
      <c r="O64" s="203" t="s">
        <v>12</v>
      </c>
      <c r="P64" s="204">
        <f>(G64-N64)/Fresh!M61</f>
        <v>0.15974907981463946</v>
      </c>
      <c r="Q64" s="203" t="s">
        <v>12</v>
      </c>
      <c r="R64" s="202">
        <v>3.31372461900742</v>
      </c>
      <c r="S64" s="206" t="s">
        <v>13</v>
      </c>
      <c r="T64" s="148">
        <f>(G64-R64)/Fresh!N61</f>
        <v>0.06848634281696558</v>
      </c>
      <c r="U64" s="205">
        <v>-0.22650972626677407</v>
      </c>
      <c r="V64" s="3" t="str">
        <f>C64</f>
        <v>Number of assigned textbooks, books, or 
book-length packs of course readings</v>
      </c>
      <c r="W64" s="24"/>
      <c r="X64" s="24"/>
      <c r="Y64" s="24"/>
      <c r="Z64" s="24"/>
      <c r="AA64" s="24"/>
      <c r="AB64" s="24"/>
      <c r="AC64" s="24"/>
      <c r="AD64" s="24"/>
      <c r="AE64" s="3"/>
    </row>
    <row r="65" spans="1:31" ht="12.75">
      <c r="A65" s="139"/>
      <c r="B65" s="279"/>
      <c r="C65" s="289"/>
      <c r="D65" s="283"/>
      <c r="E65" s="284"/>
      <c r="F65" s="25" t="s">
        <v>297</v>
      </c>
      <c r="G65" s="131">
        <v>3.41</v>
      </c>
      <c r="H65" s="154">
        <v>3.107883817427386</v>
      </c>
      <c r="I65" s="55"/>
      <c r="J65" s="166">
        <v>3.2384012197778262</v>
      </c>
      <c r="K65" s="27" t="s">
        <v>14</v>
      </c>
      <c r="L65" s="149">
        <f>(G65-J65)/Seniors!L61</f>
        <v>0.1699033959199557</v>
      </c>
      <c r="M65" s="27">
        <v>-0.12922789927340947</v>
      </c>
      <c r="N65" s="166">
        <v>3.135468329318407</v>
      </c>
      <c r="O65" s="27" t="s">
        <v>12</v>
      </c>
      <c r="P65" s="149">
        <f>(G65-N65)/Seniors!M61</f>
        <v>0.2709369864311407</v>
      </c>
      <c r="Q65" s="27" t="s">
        <v>12</v>
      </c>
      <c r="R65" s="166">
        <v>3.2169971555446417</v>
      </c>
      <c r="S65" s="27" t="s">
        <v>12</v>
      </c>
      <c r="T65" s="148">
        <f>(G65-R65)/Seniors!N61</f>
        <v>0.18731091876935085</v>
      </c>
      <c r="U65" s="141" t="s">
        <v>12</v>
      </c>
      <c r="V65" s="3" t="str">
        <f>C64</f>
        <v>Number of assigned textbooks, books, or 
book-length packs of course readings</v>
      </c>
      <c r="W65" s="29"/>
      <c r="X65" s="29"/>
      <c r="Y65" s="29"/>
      <c r="Z65" s="29"/>
      <c r="AA65" s="29"/>
      <c r="AB65" s="29"/>
      <c r="AC65" s="29"/>
      <c r="AD65" s="29"/>
      <c r="AE65" s="3"/>
    </row>
    <row r="66" spans="1:30" ht="12.75">
      <c r="A66" s="139"/>
      <c r="B66" s="279" t="s">
        <v>51</v>
      </c>
      <c r="C66" s="288" t="s">
        <v>118</v>
      </c>
      <c r="D66" s="282" t="s">
        <v>119</v>
      </c>
      <c r="E66" s="282"/>
      <c r="F66" s="17" t="s">
        <v>298</v>
      </c>
      <c r="G66" s="130">
        <v>1.9</v>
      </c>
      <c r="H66" s="153">
        <v>2.2388059701492535</v>
      </c>
      <c r="I66" s="54"/>
      <c r="J66" s="165">
        <v>2.075037576598451</v>
      </c>
      <c r="K66" s="19" t="s">
        <v>14</v>
      </c>
      <c r="L66" s="148">
        <f>(G66-J66)/Fresh!L67</f>
        <v>-0.19552986288637927</v>
      </c>
      <c r="M66" s="19">
        <v>0.18294135555573307</v>
      </c>
      <c r="N66" s="165">
        <v>2.066294487090021</v>
      </c>
      <c r="O66" s="19" t="s">
        <v>14</v>
      </c>
      <c r="P66" s="148">
        <f>(G66-N66)/Fresh!M67</f>
        <v>-0.18132859405034651</v>
      </c>
      <c r="Q66" s="19">
        <v>0.18810764703063915</v>
      </c>
      <c r="R66" s="169">
        <v>2.077114483126347</v>
      </c>
      <c r="S66" s="22" t="s">
        <v>14</v>
      </c>
      <c r="T66" s="148">
        <f>(G66-R66)/Fresh!N67</f>
        <v>-0.19475529383221377</v>
      </c>
      <c r="U66" s="140">
        <v>0.17779614918814843</v>
      </c>
      <c r="V66" s="3" t="str">
        <f>C66</f>
        <v>Number of books read on your own (not assigned) for personal enjoyment or academic enrichment</v>
      </c>
      <c r="W66" s="24"/>
      <c r="X66" s="24"/>
      <c r="Y66" s="24"/>
      <c r="Z66" s="24"/>
      <c r="AA66" s="24"/>
      <c r="AB66" s="24"/>
      <c r="AC66" s="24"/>
      <c r="AD66" s="24"/>
    </row>
    <row r="67" spans="1:30" ht="12.75">
      <c r="A67" s="139"/>
      <c r="B67" s="279"/>
      <c r="C67" s="289"/>
      <c r="D67" s="283"/>
      <c r="E67" s="284"/>
      <c r="F67" s="25" t="s">
        <v>297</v>
      </c>
      <c r="G67" s="131">
        <v>2</v>
      </c>
      <c r="H67" s="154">
        <v>2.2355371900826446</v>
      </c>
      <c r="I67" s="55"/>
      <c r="J67" s="166">
        <v>2.2132752992383025</v>
      </c>
      <c r="K67" s="27" t="s">
        <v>12</v>
      </c>
      <c r="L67" s="149">
        <f>(G67-J67)/Seniors!L67</f>
        <v>-0.22007452882319178</v>
      </c>
      <c r="M67" s="27" t="s">
        <v>12</v>
      </c>
      <c r="N67" s="166">
        <v>2.205560275653734</v>
      </c>
      <c r="O67" s="27" t="s">
        <v>12</v>
      </c>
      <c r="P67" s="149">
        <f>(G67-N67)/Seniors!M67</f>
        <v>-0.20825759130272473</v>
      </c>
      <c r="Q67" s="27" t="s">
        <v>12</v>
      </c>
      <c r="R67" s="166">
        <v>2.2242532049316077</v>
      </c>
      <c r="S67" s="27" t="s">
        <v>12</v>
      </c>
      <c r="T67" s="149">
        <f>(G67-R67)/Seniors!N67</f>
        <v>-0.22935985678209533</v>
      </c>
      <c r="U67" s="141" t="s">
        <v>12</v>
      </c>
      <c r="V67" s="3" t="str">
        <f>C66</f>
        <v>Number of books read on your own (not assigned) for personal enjoyment or academic enrichment</v>
      </c>
      <c r="W67" s="29"/>
      <c r="X67" s="29"/>
      <c r="Y67" s="29"/>
      <c r="Z67" s="29"/>
      <c r="AA67" s="29"/>
      <c r="AB67" s="29"/>
      <c r="AC67" s="29"/>
      <c r="AD67" s="29"/>
    </row>
    <row r="68" spans="1:30" ht="12.75">
      <c r="A68" s="139"/>
      <c r="B68" s="279" t="s">
        <v>54</v>
      </c>
      <c r="C68" s="288" t="s">
        <v>210</v>
      </c>
      <c r="D68" s="282" t="s">
        <v>120</v>
      </c>
      <c r="E68" s="282" t="s">
        <v>94</v>
      </c>
      <c r="F68" s="17" t="s">
        <v>298</v>
      </c>
      <c r="G68" s="130">
        <v>1.29</v>
      </c>
      <c r="H68" s="153">
        <v>1.164179104477612</v>
      </c>
      <c r="I68" s="54"/>
      <c r="J68" s="165">
        <v>1.2485836512891664</v>
      </c>
      <c r="K68" s="19" t="s">
        <v>14</v>
      </c>
      <c r="L68" s="148">
        <f>(G68-J68)/Fresh!L69</f>
        <v>0.06551961897904186</v>
      </c>
      <c r="M68" s="19">
        <v>-0.13352586404472622</v>
      </c>
      <c r="N68" s="165">
        <v>1.2515834675254964</v>
      </c>
      <c r="O68" s="19" t="s">
        <v>14</v>
      </c>
      <c r="P68" s="148">
        <f>(G68-N68)/Fresh!M69</f>
        <v>0.059692759576306216</v>
      </c>
      <c r="Q68" s="19">
        <v>-0.1358115189807996</v>
      </c>
      <c r="R68" s="169">
        <v>1.2456276806151247</v>
      </c>
      <c r="S68" s="22" t="s">
        <v>14</v>
      </c>
      <c r="T68" s="148">
        <f>(G68-R68)/Fresh!N69</f>
        <v>0.07087739378027556</v>
      </c>
      <c r="U68" s="140">
        <v>-0.13010054204443913</v>
      </c>
      <c r="V68" s="3" t="str">
        <f>C68</f>
        <v>Number of written papers or reports of 20 pages or more</v>
      </c>
      <c r="W68" s="24"/>
      <c r="X68" s="24"/>
      <c r="Y68" s="24"/>
      <c r="Z68" s="24"/>
      <c r="AA68" s="24"/>
      <c r="AB68" s="24"/>
      <c r="AC68" s="24"/>
      <c r="AD68" s="24"/>
    </row>
    <row r="69" spans="1:30" ht="12.75">
      <c r="A69" s="139"/>
      <c r="B69" s="279"/>
      <c r="C69" s="289"/>
      <c r="D69" s="283"/>
      <c r="E69" s="284"/>
      <c r="F69" s="25" t="s">
        <v>297</v>
      </c>
      <c r="G69" s="131">
        <v>1.41</v>
      </c>
      <c r="H69" s="154">
        <v>1.5289256198347108</v>
      </c>
      <c r="I69" s="55"/>
      <c r="J69" s="166">
        <v>1.6696097667320688</v>
      </c>
      <c r="K69" s="27" t="s">
        <v>13</v>
      </c>
      <c r="L69" s="149">
        <f>(G69-J69)/Seniors!L69</f>
        <v>-0.34278225969318427</v>
      </c>
      <c r="M69" s="27">
        <v>-0.18575583801611764</v>
      </c>
      <c r="N69" s="166">
        <v>1.6470616024187452</v>
      </c>
      <c r="O69" s="27" t="s">
        <v>14</v>
      </c>
      <c r="P69" s="149">
        <f>(G69-N69)/Seniors!M69</f>
        <v>-0.30777066351130566</v>
      </c>
      <c r="Q69" s="27">
        <v>-0.1533727494182049</v>
      </c>
      <c r="R69" s="166">
        <v>1.680830605564648</v>
      </c>
      <c r="S69" s="27" t="s">
        <v>13</v>
      </c>
      <c r="T69" s="149">
        <f>(G69-R69)/Seniors!N69</f>
        <v>-0.3522676907891459</v>
      </c>
      <c r="U69" s="141">
        <v>-0.19758187384649134</v>
      </c>
      <c r="V69" s="3" t="str">
        <f>C68</f>
        <v>Number of written papers or reports of 20 pages or more</v>
      </c>
      <c r="W69" s="29"/>
      <c r="X69" s="29"/>
      <c r="Y69" s="29"/>
      <c r="Z69" s="29"/>
      <c r="AA69" s="29"/>
      <c r="AB69" s="29"/>
      <c r="AC69" s="29"/>
      <c r="AD69" s="29"/>
    </row>
    <row r="70" spans="1:30" ht="12.75">
      <c r="A70" s="181"/>
      <c r="B70" s="279" t="s">
        <v>56</v>
      </c>
      <c r="C70" s="280" t="s">
        <v>211</v>
      </c>
      <c r="D70" s="282" t="s">
        <v>121</v>
      </c>
      <c r="E70" s="282" t="s">
        <v>94</v>
      </c>
      <c r="F70" s="17" t="s">
        <v>298</v>
      </c>
      <c r="G70" s="130">
        <v>2.29</v>
      </c>
      <c r="H70" s="153">
        <v>2.3383084577114426</v>
      </c>
      <c r="I70" s="54"/>
      <c r="J70" s="165">
        <v>2.4584007395424083</v>
      </c>
      <c r="K70" s="19" t="s">
        <v>14</v>
      </c>
      <c r="L70" s="148">
        <f>(G70-J70)/Fresh!L71</f>
        <v>-0.19453076127412217</v>
      </c>
      <c r="M70" s="19">
        <v>-0.1387264870166502</v>
      </c>
      <c r="N70" s="165">
        <v>2.3581088333154447</v>
      </c>
      <c r="O70" s="19" t="s">
        <v>12</v>
      </c>
      <c r="P70" s="148">
        <f>(G70-N70)/Fresh!M71</f>
        <v>-0.07847536926235532</v>
      </c>
      <c r="Q70" s="19" t="s">
        <v>12</v>
      </c>
      <c r="R70" s="169">
        <v>2.3957787158409243</v>
      </c>
      <c r="S70" s="22" t="s">
        <v>12</v>
      </c>
      <c r="T70" s="148">
        <f>(G70-R70)/Fresh!N71</f>
        <v>-0.1214381590281597</v>
      </c>
      <c r="U70" s="140" t="s">
        <v>12</v>
      </c>
      <c r="V70" s="3" t="str">
        <f>C70</f>
        <v>Number of written papers or reports between 5 and 19 pages</v>
      </c>
      <c r="W70" s="24"/>
      <c r="X70" s="24"/>
      <c r="Y70" s="24"/>
      <c r="Z70" s="24"/>
      <c r="AA70" s="24"/>
      <c r="AB70" s="24"/>
      <c r="AC70" s="24"/>
      <c r="AD70" s="24"/>
    </row>
    <row r="71" spans="1:30" ht="12.75">
      <c r="A71" s="181"/>
      <c r="B71" s="279"/>
      <c r="C71" s="289"/>
      <c r="D71" s="283"/>
      <c r="E71" s="284"/>
      <c r="F71" s="25" t="s">
        <v>297</v>
      </c>
      <c r="G71" s="131">
        <v>2.53</v>
      </c>
      <c r="H71" s="154">
        <v>2.6074380165289255</v>
      </c>
      <c r="I71" s="55"/>
      <c r="J71" s="166">
        <v>2.7332026570837415</v>
      </c>
      <c r="K71" s="27" t="s">
        <v>14</v>
      </c>
      <c r="L71" s="149">
        <f>(G71-J71)/Seniors!L71</f>
        <v>-0.21010831869767044</v>
      </c>
      <c r="M71" s="27">
        <v>-0.13003864003461135</v>
      </c>
      <c r="N71" s="166">
        <v>2.63289883819779</v>
      </c>
      <c r="O71" s="27" t="s">
        <v>12</v>
      </c>
      <c r="P71" s="149">
        <f>(G71-N71)/Seniors!M71</f>
        <v>-0.10670482949821761</v>
      </c>
      <c r="Q71" s="27" t="s">
        <v>12</v>
      </c>
      <c r="R71" s="166">
        <v>2.6812901378492247</v>
      </c>
      <c r="S71" s="27" t="s">
        <v>12</v>
      </c>
      <c r="T71" s="149">
        <f>(G71-R71)/Seniors!N71</f>
        <v>-0.15618814978544196</v>
      </c>
      <c r="U71" s="141" t="s">
        <v>12</v>
      </c>
      <c r="V71" s="3" t="str">
        <f>C70</f>
        <v>Number of written papers or reports between 5 and 19 pages</v>
      </c>
      <c r="W71" s="29"/>
      <c r="X71" s="29"/>
      <c r="Y71" s="29"/>
      <c r="Z71" s="29"/>
      <c r="AA71" s="29"/>
      <c r="AB71" s="29"/>
      <c r="AC71" s="29"/>
      <c r="AD71" s="29"/>
    </row>
    <row r="72" spans="1:30" ht="12.75">
      <c r="A72" s="181"/>
      <c r="B72" s="279" t="s">
        <v>58</v>
      </c>
      <c r="C72" s="288" t="s">
        <v>212</v>
      </c>
      <c r="D72" s="282" t="s">
        <v>122</v>
      </c>
      <c r="E72" s="282" t="s">
        <v>94</v>
      </c>
      <c r="F72" s="17" t="s">
        <v>298</v>
      </c>
      <c r="G72" s="130">
        <v>2.95</v>
      </c>
      <c r="H72" s="153">
        <v>2.9651741293532337</v>
      </c>
      <c r="I72" s="54"/>
      <c r="J72" s="165">
        <v>3.3554272517321015</v>
      </c>
      <c r="K72" s="19" t="s">
        <v>11</v>
      </c>
      <c r="L72" s="148">
        <f>(G72-J72)/Fresh!L73</f>
        <v>-0.3795111099699328</v>
      </c>
      <c r="M72" s="19">
        <v>-0.3653069570693324</v>
      </c>
      <c r="N72" s="165">
        <v>3.2017383839467755</v>
      </c>
      <c r="O72" s="19" t="s">
        <v>13</v>
      </c>
      <c r="P72" s="148">
        <f>(G72-N72)/Fresh!M73</f>
        <v>-0.23546844702749084</v>
      </c>
      <c r="Q72" s="19">
        <v>-0.22127502678786784</v>
      </c>
      <c r="R72" s="169">
        <v>3.214352345415778</v>
      </c>
      <c r="S72" s="22" t="s">
        <v>11</v>
      </c>
      <c r="T72" s="148">
        <f>(G72-R72)/Fresh!N73</f>
        <v>-0.24848088143744104</v>
      </c>
      <c r="U72" s="140">
        <v>-0.23421779241204607</v>
      </c>
      <c r="V72" s="3" t="str">
        <f>C72</f>
        <v>Number of written papers or reports of fewer than 5 pages</v>
      </c>
      <c r="W72" s="24"/>
      <c r="X72" s="24"/>
      <c r="Y72" s="24"/>
      <c r="Z72" s="24"/>
      <c r="AA72" s="24"/>
      <c r="AB72" s="24"/>
      <c r="AC72" s="24"/>
      <c r="AD72" s="24"/>
    </row>
    <row r="73" spans="1:30" ht="12.75">
      <c r="A73" s="185"/>
      <c r="B73" s="293"/>
      <c r="C73" s="294"/>
      <c r="D73" s="295"/>
      <c r="E73" s="296"/>
      <c r="F73" s="25" t="s">
        <v>297</v>
      </c>
      <c r="G73" s="220">
        <v>2.73</v>
      </c>
      <c r="H73" s="155">
        <v>2.8264462809917354</v>
      </c>
      <c r="I73" s="143"/>
      <c r="J73" s="167">
        <v>3.220481009903145</v>
      </c>
      <c r="K73" s="145" t="s">
        <v>11</v>
      </c>
      <c r="L73" s="150">
        <f>(G73-J73)/Seniors!L73</f>
        <v>-0.412769280609311</v>
      </c>
      <c r="M73" s="145">
        <v>-0.3316039322704153</v>
      </c>
      <c r="N73" s="167">
        <v>3.1164975218314845</v>
      </c>
      <c r="O73" s="145" t="s">
        <v>11</v>
      </c>
      <c r="P73" s="149">
        <f>(G73-N73)/Seniors!M73</f>
        <v>-0.3222951598293419</v>
      </c>
      <c r="Q73" s="145">
        <v>-0.24186988465583148</v>
      </c>
      <c r="R73" s="167">
        <v>3.128193066775744</v>
      </c>
      <c r="S73" s="145" t="s">
        <v>11</v>
      </c>
      <c r="T73" s="149">
        <f>(G73-R73)/Seniors!N73</f>
        <v>-0.3347521665947668</v>
      </c>
      <c r="U73" s="147">
        <v>-0.2536718962037862</v>
      </c>
      <c r="V73" s="3" t="str">
        <f>C72</f>
        <v>Number of written papers or reports of fewer than 5 pages</v>
      </c>
      <c r="W73" s="29"/>
      <c r="X73" s="29"/>
      <c r="Y73" s="29"/>
      <c r="Z73" s="29"/>
      <c r="AA73" s="29"/>
      <c r="AB73" s="29"/>
      <c r="AC73" s="29"/>
      <c r="AD73" s="29"/>
    </row>
    <row r="74" spans="1:30" ht="24.75" customHeight="1">
      <c r="A74" s="176" t="s">
        <v>113</v>
      </c>
      <c r="B74" s="136" t="s">
        <v>124</v>
      </c>
      <c r="C74" s="177"/>
      <c r="D74" s="221"/>
      <c r="E74" s="178"/>
      <c r="F74" s="183"/>
      <c r="G74" s="183"/>
      <c r="H74" s="277" t="s">
        <v>125</v>
      </c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8"/>
      <c r="V74" s="3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218"/>
      <c r="B75" s="345" t="s">
        <v>45</v>
      </c>
      <c r="C75" s="340" t="s">
        <v>140</v>
      </c>
      <c r="D75" s="327" t="s">
        <v>16</v>
      </c>
      <c r="E75" s="327"/>
      <c r="F75" s="224" t="s">
        <v>298</v>
      </c>
      <c r="G75" s="219">
        <v>2.81</v>
      </c>
      <c r="H75" s="200">
        <v>2.442786069651741</v>
      </c>
      <c r="I75" s="201"/>
      <c r="J75" s="202">
        <v>2.5739576054041464</v>
      </c>
      <c r="K75" s="203" t="s">
        <v>12</v>
      </c>
      <c r="L75" s="204">
        <f>(G75-J75)/Fresh!L75</f>
        <v>0.2184052263791637</v>
      </c>
      <c r="M75" s="203" t="s">
        <v>12</v>
      </c>
      <c r="N75" s="202">
        <v>2.5392511751040034</v>
      </c>
      <c r="O75" s="203" t="s">
        <v>12</v>
      </c>
      <c r="P75" s="204">
        <f>(G75-N75)/Fresh!M75</f>
        <v>0.25049036334909935</v>
      </c>
      <c r="Q75" s="203" t="s">
        <v>12</v>
      </c>
      <c r="R75" s="202">
        <v>2.5572785163668863</v>
      </c>
      <c r="S75" s="206" t="s">
        <v>12</v>
      </c>
      <c r="T75" s="204">
        <f>(G75-R75)/Fresh!N75</f>
        <v>0.22846452371899054</v>
      </c>
      <c r="U75" s="205" t="s">
        <v>12</v>
      </c>
      <c r="V75" s="3" t="str">
        <f>C75</f>
        <v>Number of problem sets that take you more than an hour to complete</v>
      </c>
      <c r="W75" s="24"/>
      <c r="X75" s="24"/>
      <c r="Y75" s="24"/>
      <c r="Z75" s="24"/>
      <c r="AA75" s="24"/>
      <c r="AB75" s="24"/>
      <c r="AC75" s="24"/>
      <c r="AD75" s="24"/>
    </row>
    <row r="76" spans="1:30" ht="12.75">
      <c r="A76" s="139"/>
      <c r="B76" s="279"/>
      <c r="C76" s="289"/>
      <c r="D76" s="283"/>
      <c r="E76" s="284"/>
      <c r="F76" s="192" t="s">
        <v>297</v>
      </c>
      <c r="G76" s="131">
        <v>3.12</v>
      </c>
      <c r="H76" s="154">
        <v>2.79253112033195</v>
      </c>
      <c r="I76" s="55"/>
      <c r="J76" s="166">
        <v>2.5098319235416895</v>
      </c>
      <c r="K76" s="27" t="s">
        <v>11</v>
      </c>
      <c r="L76" s="149">
        <f>(G76-J76)/Seniors!L75</f>
        <v>0.5247825456156804</v>
      </c>
      <c r="M76" s="27">
        <v>0.24313891509405675</v>
      </c>
      <c r="N76" s="166">
        <v>2.528006472183886</v>
      </c>
      <c r="O76" s="27" t="s">
        <v>11</v>
      </c>
      <c r="P76" s="149">
        <f>(G76-N76)/Seniors!M75</f>
        <v>0.5059998800229857</v>
      </c>
      <c r="Q76" s="27">
        <v>0.22609949929658582</v>
      </c>
      <c r="R76" s="215">
        <v>2.508882202621383</v>
      </c>
      <c r="S76" s="33" t="s">
        <v>11</v>
      </c>
      <c r="T76" s="216">
        <f>(G76-R76)/Seniors!N75</f>
        <v>0.512294291799426</v>
      </c>
      <c r="U76" s="217">
        <v>0.23778021527358814</v>
      </c>
      <c r="V76" s="3" t="str">
        <f>C75</f>
        <v>Number of problem sets that take you more than an hour to complete</v>
      </c>
      <c r="W76" s="29"/>
      <c r="X76" s="29"/>
      <c r="Y76" s="29"/>
      <c r="Z76" s="29"/>
      <c r="AA76" s="29"/>
      <c r="AB76" s="29"/>
      <c r="AC76" s="29"/>
      <c r="AD76" s="29"/>
    </row>
    <row r="77" spans="1:30" ht="12.75">
      <c r="A77" s="139"/>
      <c r="B77" s="279" t="s">
        <v>51</v>
      </c>
      <c r="C77" s="280" t="s">
        <v>141</v>
      </c>
      <c r="D77" s="282" t="s">
        <v>17</v>
      </c>
      <c r="E77" s="282"/>
      <c r="F77" s="191" t="s">
        <v>298</v>
      </c>
      <c r="G77" s="130">
        <v>2.57</v>
      </c>
      <c r="H77" s="153">
        <v>2.572139303482587</v>
      </c>
      <c r="I77" s="56"/>
      <c r="J77" s="169">
        <v>2.745308310991957</v>
      </c>
      <c r="K77" s="37" t="s">
        <v>14</v>
      </c>
      <c r="L77" s="148">
        <f>(G77-J77)/Fresh!L77</f>
        <v>-0.1480682819885508</v>
      </c>
      <c r="M77" s="37">
        <v>-0.14626139109144246</v>
      </c>
      <c r="N77" s="169">
        <v>2.753027027027027</v>
      </c>
      <c r="O77" s="37" t="s">
        <v>14</v>
      </c>
      <c r="P77" s="148">
        <f>(G77-N77)/Fresh!M77</f>
        <v>-0.15380379407575448</v>
      </c>
      <c r="Q77" s="37">
        <v>-0.15200606508651185</v>
      </c>
      <c r="R77" s="215">
        <v>2.695536473008632</v>
      </c>
      <c r="S77" s="34" t="s">
        <v>12</v>
      </c>
      <c r="T77" s="216">
        <f>(G77-R77)/Fresh!N77</f>
        <v>-0.10423783522481912</v>
      </c>
      <c r="U77" s="217" t="s">
        <v>12</v>
      </c>
      <c r="V77" s="3" t="str">
        <f>C77</f>
        <v>Number of problem sets that take you less than an hour to complete</v>
      </c>
      <c r="W77" s="24"/>
      <c r="X77" s="24"/>
      <c r="Y77" s="24"/>
      <c r="Z77" s="24"/>
      <c r="AA77" s="24"/>
      <c r="AB77" s="24"/>
      <c r="AC77" s="24"/>
      <c r="AD77" s="24"/>
    </row>
    <row r="78" spans="1:30" ht="12.75">
      <c r="A78" s="142"/>
      <c r="B78" s="293"/>
      <c r="C78" s="294"/>
      <c r="D78" s="295"/>
      <c r="E78" s="296"/>
      <c r="F78" s="193" t="s">
        <v>297</v>
      </c>
      <c r="G78" s="220">
        <v>2.2</v>
      </c>
      <c r="H78" s="155">
        <v>2.315352697095436</v>
      </c>
      <c r="I78" s="143"/>
      <c r="J78" s="167">
        <v>2.3696489490480905</v>
      </c>
      <c r="K78" s="145" t="s">
        <v>12</v>
      </c>
      <c r="L78" s="150">
        <f>(G78-J78)/Seniors!L77</f>
        <v>-0.14297016323185702</v>
      </c>
      <c r="M78" s="145" t="s">
        <v>12</v>
      </c>
      <c r="N78" s="167">
        <v>2.3968541468064823</v>
      </c>
      <c r="O78" s="145" t="s">
        <v>12</v>
      </c>
      <c r="P78" s="150">
        <f>(G78-N78)/Seniors!M77</f>
        <v>-0.1637309873099568</v>
      </c>
      <c r="Q78" s="145" t="s">
        <v>12</v>
      </c>
      <c r="R78" s="167">
        <v>2.332686711930165</v>
      </c>
      <c r="S78" s="145" t="s">
        <v>12</v>
      </c>
      <c r="T78" s="150">
        <f>(G78-R78)/Seniors!N77</f>
        <v>-0.1103092622171252</v>
      </c>
      <c r="U78" s="147" t="s">
        <v>12</v>
      </c>
      <c r="V78" s="3" t="str">
        <f>C77</f>
        <v>Number of problem sets that take you less than an hour to complete</v>
      </c>
      <c r="W78" s="29"/>
      <c r="X78" s="29"/>
      <c r="Y78" s="29"/>
      <c r="Z78" s="29"/>
      <c r="AA78" s="29"/>
      <c r="AB78" s="29"/>
      <c r="AC78" s="29"/>
      <c r="AD78" s="29"/>
    </row>
    <row r="79" spans="1:30" ht="12.75">
      <c r="A79" s="181" t="s">
        <v>123</v>
      </c>
      <c r="B79" s="14" t="s">
        <v>110</v>
      </c>
      <c r="C79" s="15"/>
      <c r="D79" s="35"/>
      <c r="E79" s="35"/>
      <c r="F79" s="8"/>
      <c r="G79" s="8"/>
      <c r="H79" s="304" t="s">
        <v>111</v>
      </c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5"/>
      <c r="V79" s="3"/>
      <c r="W79" s="4"/>
      <c r="X79" s="4"/>
      <c r="Y79" s="4"/>
      <c r="Z79" s="4"/>
      <c r="AA79" s="4"/>
      <c r="AB79" s="4"/>
      <c r="AC79" s="4"/>
      <c r="AD79" s="4"/>
    </row>
    <row r="80" spans="1:30" ht="33" customHeight="1">
      <c r="A80" s="218"/>
      <c r="B80" s="345"/>
      <c r="C80" s="326" t="s">
        <v>262</v>
      </c>
      <c r="D80" s="327" t="s">
        <v>112</v>
      </c>
      <c r="E80" s="327"/>
      <c r="F80" s="225" t="s">
        <v>298</v>
      </c>
      <c r="G80" s="199">
        <v>5.38</v>
      </c>
      <c r="H80" s="200">
        <v>5.54228855721393</v>
      </c>
      <c r="I80" s="201"/>
      <c r="J80" s="202">
        <v>5.439948991421285</v>
      </c>
      <c r="K80" s="203" t="s">
        <v>12</v>
      </c>
      <c r="L80" s="204">
        <f>($G80-J80)/Fresh!L79</f>
        <v>-0.05343657886471308</v>
      </c>
      <c r="M80" s="203" t="s">
        <v>12</v>
      </c>
      <c r="N80" s="202">
        <v>5.399752275297539</v>
      </c>
      <c r="O80" s="203" t="s">
        <v>12</v>
      </c>
      <c r="P80" s="204">
        <f>(G80-N80)/Fresh!M79</f>
        <v>-0.017542090495594007</v>
      </c>
      <c r="Q80" s="205" t="s">
        <v>12</v>
      </c>
      <c r="R80" s="202">
        <v>5.45628689163604</v>
      </c>
      <c r="S80" s="206" t="s">
        <v>12</v>
      </c>
      <c r="T80" s="204">
        <f>(G80-R80)/Fresh!N79</f>
        <v>-0.06741368323997426</v>
      </c>
      <c r="U80" s="205" t="s">
        <v>12</v>
      </c>
      <c r="V80" s="3" t="str">
        <f>C80</f>
        <v>To what extent have your examinations during the current school year challenged you to do your best work? (0.269** Overall/ 0.2262** Comeback)
</v>
      </c>
      <c r="W80" s="24"/>
      <c r="X80" s="24"/>
      <c r="Y80" s="24"/>
      <c r="Z80" s="24"/>
      <c r="AA80" s="24"/>
      <c r="AB80" s="24"/>
      <c r="AC80" s="24"/>
      <c r="AD80" s="24"/>
    </row>
    <row r="81" spans="1:30" ht="28.5" customHeight="1">
      <c r="A81" s="142"/>
      <c r="B81" s="293"/>
      <c r="C81" s="306"/>
      <c r="D81" s="295"/>
      <c r="E81" s="296"/>
      <c r="F81" s="223" t="s">
        <v>297</v>
      </c>
      <c r="G81" s="209">
        <v>6.27</v>
      </c>
      <c r="H81" s="155">
        <v>5.614107883817427</v>
      </c>
      <c r="I81" s="143"/>
      <c r="J81" s="167">
        <v>5.445063955395211</v>
      </c>
      <c r="K81" s="145" t="s">
        <v>14</v>
      </c>
      <c r="L81" s="150">
        <f>($G81-J81)/Seniors!L79</f>
        <v>0.6747846723024143</v>
      </c>
      <c r="M81" s="145">
        <v>0.13827526702357354</v>
      </c>
      <c r="N81" s="167">
        <v>5.454998103186647</v>
      </c>
      <c r="O81" s="145" t="s">
        <v>14</v>
      </c>
      <c r="P81" s="150">
        <f>(G81-N81)/Seniors!M79</f>
        <v>0.6664500147682011</v>
      </c>
      <c r="Q81" s="147">
        <v>0.130108550747868</v>
      </c>
      <c r="R81" s="167">
        <v>5.442770836758179</v>
      </c>
      <c r="S81" s="145" t="s">
        <v>14</v>
      </c>
      <c r="T81" s="150">
        <f>(G81-R81)/Seniors!N79</f>
        <v>0.6767005030769118</v>
      </c>
      <c r="U81" s="147">
        <v>0.14015930662591064</v>
      </c>
      <c r="V81" s="3" t="str">
        <f>C80</f>
        <v>To what extent have your examinations during the current school year challenged you to do your best work? (0.269** Overall/ 0.2262** Comeback)
</v>
      </c>
      <c r="W81" s="29"/>
      <c r="X81" s="29"/>
      <c r="Y81" s="29"/>
      <c r="Z81" s="29"/>
      <c r="AA81" s="29"/>
      <c r="AB81" s="29"/>
      <c r="AC81" s="29"/>
      <c r="AD81" s="29"/>
    </row>
    <row r="82" spans="1:30" ht="24" customHeight="1">
      <c r="A82" s="181" t="s">
        <v>126</v>
      </c>
      <c r="B82" s="14" t="s">
        <v>127</v>
      </c>
      <c r="C82" s="15"/>
      <c r="D82" s="35"/>
      <c r="E82" s="35"/>
      <c r="F82" s="38"/>
      <c r="G82" s="38"/>
      <c r="H82" s="297" t="s">
        <v>220</v>
      </c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330"/>
      <c r="V82" s="3"/>
      <c r="W82" s="39"/>
      <c r="X82" s="39"/>
      <c r="Y82" s="39"/>
      <c r="Z82" s="39"/>
      <c r="AA82" s="39"/>
      <c r="AB82" s="3"/>
      <c r="AC82" s="3"/>
      <c r="AD82" s="3"/>
    </row>
    <row r="83" spans="1:30" ht="28.5" customHeight="1">
      <c r="A83" s="218"/>
      <c r="B83" s="346" t="s">
        <v>45</v>
      </c>
      <c r="C83" s="341" t="s">
        <v>263</v>
      </c>
      <c r="D83" s="335" t="s">
        <v>8</v>
      </c>
      <c r="E83" s="335"/>
      <c r="F83" s="225" t="s">
        <v>298</v>
      </c>
      <c r="G83" s="219">
        <v>2.45</v>
      </c>
      <c r="H83" s="200">
        <v>2.8241206030150754</v>
      </c>
      <c r="I83" s="201"/>
      <c r="J83" s="202">
        <v>2.21164391552911</v>
      </c>
      <c r="K83" s="203" t="s">
        <v>11</v>
      </c>
      <c r="L83" s="204">
        <f>($G83-J83)/Fresh!L81</f>
        <v>0.267978104237476</v>
      </c>
      <c r="M83" s="203">
        <v>0.6885930433304412</v>
      </c>
      <c r="N83" s="202">
        <v>2.141114604792367</v>
      </c>
      <c r="O83" s="203" t="s">
        <v>11</v>
      </c>
      <c r="P83" s="204">
        <f>($G83-N83)/Fresh!M81</f>
        <v>0.34650069144449186</v>
      </c>
      <c r="Q83" s="205">
        <v>0.7661807722758118</v>
      </c>
      <c r="R83" s="203">
        <v>2.170172684458399</v>
      </c>
      <c r="S83" s="206" t="s">
        <v>11</v>
      </c>
      <c r="T83" s="204">
        <f>($G83-R83)/Fresh!N81</f>
        <v>0.31173318829104435</v>
      </c>
      <c r="U83" s="205">
        <v>0.728510971966416</v>
      </c>
      <c r="V83" s="3" t="str">
        <f>C83</f>
        <v>Attended an art exhibit, gallery, play, dance, or other theatre performance (0.210** Overall/ 0.1939** Come back)
</v>
      </c>
      <c r="W83" s="24"/>
      <c r="X83" s="24"/>
      <c r="Y83" s="24"/>
      <c r="Z83" s="24"/>
      <c r="AA83" s="24"/>
      <c r="AB83" s="24"/>
      <c r="AC83" s="24"/>
      <c r="AD83" s="3"/>
    </row>
    <row r="84" spans="1:30" ht="21.75" customHeight="1">
      <c r="A84" s="139"/>
      <c r="B84" s="316"/>
      <c r="C84" s="318"/>
      <c r="D84" s="320"/>
      <c r="E84" s="320"/>
      <c r="F84" s="228" t="s">
        <v>297</v>
      </c>
      <c r="G84" s="131">
        <v>1.59</v>
      </c>
      <c r="H84" s="154">
        <v>2.165289256198347</v>
      </c>
      <c r="I84" s="55"/>
      <c r="J84" s="166">
        <v>2.1275571600481347</v>
      </c>
      <c r="K84" s="27" t="s">
        <v>12</v>
      </c>
      <c r="L84" s="149">
        <f>($G84-J84)/Seniors!L81</f>
        <v>-0.6049386349434601</v>
      </c>
      <c r="M84" s="27" t="s">
        <v>12</v>
      </c>
      <c r="N84" s="215">
        <v>2.0255583479539094</v>
      </c>
      <c r="O84" s="33" t="s">
        <v>14</v>
      </c>
      <c r="P84" s="216">
        <f>($G84-N84)/Seniors!M81</f>
        <v>-0.4874775144354208</v>
      </c>
      <c r="Q84" s="217">
        <v>0.15638702865134904</v>
      </c>
      <c r="R84" s="27">
        <v>2.083950008222332</v>
      </c>
      <c r="S84" s="27" t="s">
        <v>12</v>
      </c>
      <c r="T84" s="149">
        <f>($G84-R84)/Seniors!N81</f>
        <v>-0.5455544366765623</v>
      </c>
      <c r="U84" s="141" t="s">
        <v>12</v>
      </c>
      <c r="V84" s="3" t="str">
        <f>C83</f>
        <v>Attended an art exhibit, gallery, play, dance, or other theatre performance (0.210** Overall/ 0.1939** Come back)
</v>
      </c>
      <c r="W84" s="29"/>
      <c r="X84" s="29"/>
      <c r="Y84" s="29"/>
      <c r="Z84" s="29"/>
      <c r="AA84" s="29"/>
      <c r="AB84" s="29"/>
      <c r="AC84" s="29"/>
      <c r="AD84" s="3"/>
    </row>
    <row r="85" spans="1:30" ht="12.75">
      <c r="A85" s="139"/>
      <c r="B85" s="316" t="s">
        <v>51</v>
      </c>
      <c r="C85" s="323" t="s">
        <v>128</v>
      </c>
      <c r="D85" s="320" t="s">
        <v>9</v>
      </c>
      <c r="E85" s="320"/>
      <c r="F85" s="228" t="s">
        <v>298</v>
      </c>
      <c r="G85" s="226">
        <v>2.45</v>
      </c>
      <c r="H85" s="153">
        <v>2.695</v>
      </c>
      <c r="I85" s="54"/>
      <c r="J85" s="165">
        <v>2.8522236488852575</v>
      </c>
      <c r="K85" s="19" t="s">
        <v>14</v>
      </c>
      <c r="L85" s="148">
        <f>(G85-J85)/Fresh!L83</f>
        <v>-0.3917335388023111</v>
      </c>
      <c r="M85" s="19">
        <v>-0.15312321026356107</v>
      </c>
      <c r="N85" s="215">
        <v>2.141114604792367</v>
      </c>
      <c r="O85" s="33" t="s">
        <v>11</v>
      </c>
      <c r="P85" s="216">
        <f>($G85-N85)/Fresh!M83</f>
        <v>0.2950197966274869</v>
      </c>
      <c r="Q85" s="217" t="s">
        <v>12</v>
      </c>
      <c r="R85" s="37">
        <v>2.843336998227388</v>
      </c>
      <c r="S85" s="22" t="s">
        <v>14</v>
      </c>
      <c r="T85" s="148"/>
      <c r="U85" s="140">
        <v>-0.14309619456256403</v>
      </c>
      <c r="V85" s="3" t="str">
        <f>C85</f>
        <v>Exercised or participated in physical fitness activities</v>
      </c>
      <c r="W85" s="24"/>
      <c r="X85" s="24"/>
      <c r="Y85" s="24"/>
      <c r="Z85" s="24"/>
      <c r="AA85" s="24"/>
      <c r="AB85" s="24"/>
      <c r="AC85" s="24"/>
      <c r="AD85" s="3"/>
    </row>
    <row r="86" spans="1:30" ht="12.75">
      <c r="A86" s="139"/>
      <c r="B86" s="316"/>
      <c r="C86" s="324"/>
      <c r="D86" s="325"/>
      <c r="E86" s="320"/>
      <c r="F86" s="228" t="s">
        <v>297</v>
      </c>
      <c r="G86" s="227">
        <v>2.26</v>
      </c>
      <c r="H86" s="154">
        <v>2.4273858921161824</v>
      </c>
      <c r="I86" s="55"/>
      <c r="J86" s="166">
        <v>2.7306640411333554</v>
      </c>
      <c r="K86" s="27" t="s">
        <v>11</v>
      </c>
      <c r="L86" s="149">
        <f>(G86-J86)/Seniors!L83</f>
        <v>-0.45230838486188624</v>
      </c>
      <c r="M86" s="27">
        <v>-0.29145045671120945</v>
      </c>
      <c r="N86" s="215">
        <v>2.0255583479539094</v>
      </c>
      <c r="O86" s="33" t="s">
        <v>14</v>
      </c>
      <c r="P86" s="216">
        <f>($G86-N86)/Seniors!M83</f>
        <v>0.22427466868357762</v>
      </c>
      <c r="Q86" s="217">
        <v>-0.21703372237564578</v>
      </c>
      <c r="R86" s="27">
        <v>2.7391089821344132</v>
      </c>
      <c r="S86" s="27" t="s">
        <v>11</v>
      </c>
      <c r="T86" s="149">
        <f>($G86-R86)/Seniors!N83</f>
        <v>-0.45978994801249423</v>
      </c>
      <c r="U86" s="141">
        <v>-0.2991535301952785</v>
      </c>
      <c r="V86" s="3" t="str">
        <f>C85</f>
        <v>Exercised or participated in physical fitness activities</v>
      </c>
      <c r="W86" s="29"/>
      <c r="X86" s="29"/>
      <c r="Y86" s="29"/>
      <c r="Z86" s="29"/>
      <c r="AA86" s="29"/>
      <c r="AB86" s="29"/>
      <c r="AC86" s="29"/>
      <c r="AD86" s="3"/>
    </row>
    <row r="87" spans="1:30" ht="12.75">
      <c r="A87" s="139"/>
      <c r="B87" s="316" t="s">
        <v>54</v>
      </c>
      <c r="C87" s="323" t="s">
        <v>129</v>
      </c>
      <c r="D87" s="320" t="s">
        <v>10</v>
      </c>
      <c r="E87" s="320"/>
      <c r="F87" s="228" t="s">
        <v>298</v>
      </c>
      <c r="G87" s="226">
        <v>2.4</v>
      </c>
      <c r="H87" s="153">
        <v>2.395</v>
      </c>
      <c r="I87" s="54"/>
      <c r="J87" s="165">
        <v>2.33625116713352</v>
      </c>
      <c r="K87" s="19" t="s">
        <v>12</v>
      </c>
      <c r="L87" s="148">
        <f>(G87-J87)/Fresh!L85</f>
        <v>0.05697212961342164</v>
      </c>
      <c r="M87" s="19" t="s">
        <v>12</v>
      </c>
      <c r="N87" s="215">
        <v>2.1577377724758704</v>
      </c>
      <c r="O87" s="33" t="s">
        <v>13</v>
      </c>
      <c r="P87" s="216">
        <f>($G87-N87)/Fresh!M85</f>
        <v>0.21704925557307478</v>
      </c>
      <c r="Q87" s="217">
        <v>0.21256962088566872</v>
      </c>
      <c r="R87" s="37">
        <v>2.155351133049136</v>
      </c>
      <c r="S87" s="22" t="s">
        <v>13</v>
      </c>
      <c r="T87" s="148">
        <f>($G87-R87)/Fresh!N85</f>
        <v>0.220086221417061</v>
      </c>
      <c r="U87" s="140">
        <v>0.21558821935884465</v>
      </c>
      <c r="V87" s="3" t="str">
        <f>C87</f>
        <v>Participated in activities to enhance your spirituality (worship, meditation, prayer, etc.)</v>
      </c>
      <c r="W87" s="24"/>
      <c r="X87" s="24"/>
      <c r="Y87" s="24"/>
      <c r="Z87" s="24"/>
      <c r="AA87" s="24"/>
      <c r="AB87" s="24"/>
      <c r="AC87" s="24"/>
      <c r="AD87" s="3"/>
    </row>
    <row r="88" spans="1:30" ht="12.75">
      <c r="A88" s="139"/>
      <c r="B88" s="316"/>
      <c r="C88" s="324"/>
      <c r="D88" s="325"/>
      <c r="E88" s="320"/>
      <c r="F88" s="228" t="s">
        <v>297</v>
      </c>
      <c r="G88" s="227">
        <v>2.55</v>
      </c>
      <c r="H88" s="154">
        <v>2.5826446280991737</v>
      </c>
      <c r="I88" s="55"/>
      <c r="J88" s="166">
        <v>2.3509462859643366</v>
      </c>
      <c r="K88" s="27" t="s">
        <v>13</v>
      </c>
      <c r="L88" s="149">
        <f>(G88-J88)/Seniors!L85</f>
        <v>0.17928970085879076</v>
      </c>
      <c r="M88" s="27">
        <v>0.2086930487686858</v>
      </c>
      <c r="N88" s="215">
        <v>2.2573759605350534</v>
      </c>
      <c r="O88" s="33" t="s">
        <v>11</v>
      </c>
      <c r="P88" s="216">
        <f>($G88-N88)/Seniors!M85</f>
        <v>0.25996980280397436</v>
      </c>
      <c r="Q88" s="217">
        <v>0.28897158114408894</v>
      </c>
      <c r="R88" s="27">
        <v>2.2273512357609904</v>
      </c>
      <c r="S88" s="27" t="s">
        <v>11</v>
      </c>
      <c r="T88" s="149">
        <f>($G88-R88)/Seniors!N85</f>
        <v>0.28744869113021443</v>
      </c>
      <c r="U88" s="141">
        <v>0.31653188207834093</v>
      </c>
      <c r="V88" s="3" t="str">
        <f>C87</f>
        <v>Participated in activities to enhance your spirituality (worship, meditation, prayer, etc.)</v>
      </c>
      <c r="W88" s="29"/>
      <c r="X88" s="29"/>
      <c r="Y88" s="29"/>
      <c r="Z88" s="29"/>
      <c r="AA88" s="29"/>
      <c r="AB88" s="29"/>
      <c r="AC88" s="29"/>
      <c r="AD88" s="3"/>
    </row>
    <row r="89" spans="1:30" ht="12.75">
      <c r="A89" s="139"/>
      <c r="B89" s="316" t="s">
        <v>56</v>
      </c>
      <c r="C89" s="323" t="s">
        <v>221</v>
      </c>
      <c r="D89" s="320" t="s">
        <v>229</v>
      </c>
      <c r="E89" s="320"/>
      <c r="F89" s="228" t="s">
        <v>298</v>
      </c>
      <c r="G89" s="226">
        <v>2.35</v>
      </c>
      <c r="H89" s="153">
        <v>2.695</v>
      </c>
      <c r="I89" s="54"/>
      <c r="J89" s="165">
        <v>2.6552287581699345</v>
      </c>
      <c r="K89" s="19" t="s">
        <v>12</v>
      </c>
      <c r="L89" s="148">
        <f>(G89-J89)/Fresh!L87</f>
        <v>-0.3470795331041097</v>
      </c>
      <c r="M89" s="19" t="s">
        <v>12</v>
      </c>
      <c r="N89" s="215">
        <v>2.561238880451291</v>
      </c>
      <c r="O89" s="33" t="s">
        <v>14</v>
      </c>
      <c r="P89" s="216">
        <f>($G89-N89)/Fresh!M87</f>
        <v>-0.23924282357882146</v>
      </c>
      <c r="Q89" s="217">
        <v>0.15149383417261844</v>
      </c>
      <c r="R89" s="37">
        <v>2.6143732190536024</v>
      </c>
      <c r="S89" s="22" t="s">
        <v>12</v>
      </c>
      <c r="T89" s="148"/>
      <c r="U89" s="140" t="s">
        <v>12</v>
      </c>
      <c r="V89" s="3" t="str">
        <f>C89</f>
        <v>Examined the strengths and weaknesses of your own views on a topic or issue</v>
      </c>
      <c r="W89" s="24"/>
      <c r="X89" s="24"/>
      <c r="Y89" s="24"/>
      <c r="Z89" s="24"/>
      <c r="AA89" s="24"/>
      <c r="AB89" s="24"/>
      <c r="AC89" s="24"/>
      <c r="AD89" s="3"/>
    </row>
    <row r="90" spans="1:30" ht="12.75">
      <c r="A90" s="139"/>
      <c r="B90" s="316"/>
      <c r="C90" s="323"/>
      <c r="D90" s="320"/>
      <c r="E90" s="320"/>
      <c r="F90" s="228" t="s">
        <v>297</v>
      </c>
      <c r="G90" s="227">
        <v>2.84</v>
      </c>
      <c r="H90" s="154">
        <v>2.84297520661157</v>
      </c>
      <c r="I90" s="55"/>
      <c r="J90" s="166">
        <v>2.7659667541557305</v>
      </c>
      <c r="K90" s="27" t="s">
        <v>12</v>
      </c>
      <c r="L90" s="149">
        <f>(G90-J90)/Seniors!L87</f>
        <v>0.08664430500273314</v>
      </c>
      <c r="M90" s="27" t="s">
        <v>12</v>
      </c>
      <c r="N90" s="215">
        <v>2.7020348147796804</v>
      </c>
      <c r="O90" s="33" t="s">
        <v>13</v>
      </c>
      <c r="P90" s="216">
        <f>($G90-N90)/Seniors!M87</f>
        <v>0.15828723966953184</v>
      </c>
      <c r="Q90" s="217">
        <v>0.16170068952820413</v>
      </c>
      <c r="R90" s="27">
        <v>2.727239082161362</v>
      </c>
      <c r="S90" s="27" t="s">
        <v>14</v>
      </c>
      <c r="T90" s="149">
        <f>($G90-R90)/Seniors!N87</f>
        <v>0.12951226593014808</v>
      </c>
      <c r="U90" s="141">
        <v>0.13292945831613262</v>
      </c>
      <c r="V90" s="3" t="str">
        <f>C89</f>
        <v>Examined the strengths and weaknesses of your own views on a topic or issue</v>
      </c>
      <c r="W90" s="29"/>
      <c r="X90" s="29"/>
      <c r="Y90" s="29"/>
      <c r="Z90" s="29"/>
      <c r="AA90" s="29"/>
      <c r="AB90" s="29"/>
      <c r="AC90" s="29"/>
      <c r="AD90" s="3"/>
    </row>
    <row r="91" spans="1:30" ht="12.75">
      <c r="A91" s="139"/>
      <c r="B91" s="316" t="s">
        <v>58</v>
      </c>
      <c r="C91" s="323" t="s">
        <v>222</v>
      </c>
      <c r="D91" s="320" t="s">
        <v>230</v>
      </c>
      <c r="E91" s="320"/>
      <c r="F91" s="228" t="s">
        <v>298</v>
      </c>
      <c r="G91" s="226">
        <v>2.7</v>
      </c>
      <c r="H91" s="153">
        <v>2.98</v>
      </c>
      <c r="I91" s="54"/>
      <c r="J91" s="165">
        <v>2.7930913758898352</v>
      </c>
      <c r="K91" s="19" t="s">
        <v>13</v>
      </c>
      <c r="L91" s="148">
        <f>(G91-J91)/Fresh!L89</f>
        <v>-0.11127891877649729</v>
      </c>
      <c r="M91" s="19">
        <v>0.2234255257500495</v>
      </c>
      <c r="N91" s="215">
        <v>2.7304564675268352</v>
      </c>
      <c r="O91" s="33" t="s">
        <v>11</v>
      </c>
      <c r="P91" s="216">
        <f>($G91-N91)/Fresh!M89</f>
        <v>-0.036016314384315566</v>
      </c>
      <c r="Q91" s="217">
        <v>0.29509785762932594</v>
      </c>
      <c r="R91" s="37">
        <v>2.7741414503936657</v>
      </c>
      <c r="S91" s="22" t="s">
        <v>11</v>
      </c>
      <c r="T91" s="148">
        <f>($G91-R91)/Fresh!N89</f>
        <v>-0.08834908174831833</v>
      </c>
      <c r="U91" s="140">
        <v>0.24530696029267557</v>
      </c>
      <c r="V91" s="3" t="str">
        <f>C91</f>
        <v>Tried to better understand someone else's views by imagining how an issue looks from his or her perspective</v>
      </c>
      <c r="W91" s="24"/>
      <c r="X91" s="24"/>
      <c r="Y91" s="24"/>
      <c r="Z91" s="24"/>
      <c r="AA91" s="24"/>
      <c r="AB91" s="24"/>
      <c r="AC91" s="24"/>
      <c r="AD91" s="3"/>
    </row>
    <row r="92" spans="1:30" ht="12.75">
      <c r="A92" s="139"/>
      <c r="B92" s="316"/>
      <c r="C92" s="324"/>
      <c r="D92" s="325"/>
      <c r="E92" s="320"/>
      <c r="F92" s="228" t="s">
        <v>297</v>
      </c>
      <c r="G92" s="227">
        <v>3.1</v>
      </c>
      <c r="H92" s="154">
        <v>3.0082644628099175</v>
      </c>
      <c r="I92" s="55"/>
      <c r="J92" s="166">
        <v>2.8827774740295244</v>
      </c>
      <c r="K92" s="27" t="s">
        <v>14</v>
      </c>
      <c r="L92" s="149">
        <f>(G92-J92)/Seniors!L89</f>
        <v>0.2644347402819119</v>
      </c>
      <c r="M92" s="27">
        <v>0.15276094934745676</v>
      </c>
      <c r="N92" s="215">
        <v>2.8416311047889997</v>
      </c>
      <c r="O92" s="33" t="s">
        <v>11</v>
      </c>
      <c r="P92" s="216">
        <f>($G92-N92)/Seniors!M89</f>
        <v>0.3104041646250948</v>
      </c>
      <c r="Q92" s="217">
        <v>0.20019317051658445</v>
      </c>
      <c r="R92" s="27">
        <v>2.8578506959435845</v>
      </c>
      <c r="S92" s="27" t="s">
        <v>13</v>
      </c>
      <c r="T92" s="149">
        <f>($G92-R92)/Seniors!N89</f>
        <v>0.2911365595640178</v>
      </c>
      <c r="U92" s="141">
        <v>0.18084275223159882</v>
      </c>
      <c r="V92" s="3" t="str">
        <f>C91</f>
        <v>Tried to better understand someone else's views by imagining how an issue looks from his or her perspective</v>
      </c>
      <c r="W92" s="29"/>
      <c r="X92" s="29"/>
      <c r="Y92" s="29"/>
      <c r="Z92" s="29"/>
      <c r="AA92" s="29"/>
      <c r="AB92" s="29"/>
      <c r="AC92" s="29"/>
      <c r="AD92" s="3"/>
    </row>
    <row r="93" spans="1:30" ht="18.75" customHeight="1">
      <c r="A93" s="139"/>
      <c r="B93" s="316" t="s">
        <v>61</v>
      </c>
      <c r="C93" s="318" t="s">
        <v>264</v>
      </c>
      <c r="D93" s="320" t="s">
        <v>231</v>
      </c>
      <c r="E93" s="320"/>
      <c r="F93" s="228" t="s">
        <v>298</v>
      </c>
      <c r="G93" s="226">
        <v>2.85</v>
      </c>
      <c r="H93" s="153">
        <v>3</v>
      </c>
      <c r="I93" s="54"/>
      <c r="J93" s="165">
        <v>2.817598319523865</v>
      </c>
      <c r="K93" s="19" t="s">
        <v>13</v>
      </c>
      <c r="L93" s="148">
        <f>(G93-J93)/Fresh!L91</f>
        <v>0.03967717212925108</v>
      </c>
      <c r="M93" s="19">
        <v>0.22335825693505876</v>
      </c>
      <c r="N93" s="215">
        <v>2.763464771926018</v>
      </c>
      <c r="O93" s="33" t="s">
        <v>11</v>
      </c>
      <c r="P93" s="216">
        <f>($G93-N93)/Fresh!M91</f>
        <v>0.10523784970955774</v>
      </c>
      <c r="Q93" s="217">
        <v>0.28765693853356744</v>
      </c>
      <c r="R93" s="37">
        <v>2.802324537784958</v>
      </c>
      <c r="S93" s="22" t="s">
        <v>11</v>
      </c>
      <c r="T93" s="148">
        <f>($G93-R93)/Fresh!M91</f>
        <v>0.05797942917687665</v>
      </c>
      <c r="U93" s="140">
        <v>0.23969725595494948</v>
      </c>
      <c r="V93" s="3" t="str">
        <f>C93</f>
        <v>Learned something that changed the way you understand an issue or concept 
</v>
      </c>
      <c r="W93" s="24"/>
      <c r="X93" s="24"/>
      <c r="Y93" s="24"/>
      <c r="Z93" s="24"/>
      <c r="AA93" s="24"/>
      <c r="AB93" s="24"/>
      <c r="AC93" s="24"/>
      <c r="AD93" s="3"/>
    </row>
    <row r="94" spans="1:30" ht="15.75" customHeight="1">
      <c r="A94" s="142"/>
      <c r="B94" s="317"/>
      <c r="C94" s="319"/>
      <c r="D94" s="321"/>
      <c r="E94" s="322"/>
      <c r="F94" s="223" t="s">
        <v>297</v>
      </c>
      <c r="G94" s="222">
        <v>3.06</v>
      </c>
      <c r="H94" s="155">
        <v>2.9297520661157024</v>
      </c>
      <c r="I94" s="143"/>
      <c r="J94" s="167">
        <v>2.8984904834828265</v>
      </c>
      <c r="K94" s="145" t="s">
        <v>12</v>
      </c>
      <c r="L94" s="150">
        <f>(G94-J94)/Seniors!L91</f>
        <v>0.2009690519444493</v>
      </c>
      <c r="M94" s="145" t="s">
        <v>12</v>
      </c>
      <c r="N94" s="167">
        <v>2.8537742562983346</v>
      </c>
      <c r="O94" s="145" t="s">
        <v>12</v>
      </c>
      <c r="P94" s="150">
        <f>($G94-N94)/Seniors!M91</f>
        <v>0.2544767012615402</v>
      </c>
      <c r="Q94" s="147" t="s">
        <v>12</v>
      </c>
      <c r="R94" s="145">
        <v>2.8796248688892088</v>
      </c>
      <c r="S94" s="145" t="s">
        <v>12</v>
      </c>
      <c r="T94" s="150">
        <f>($G94-R94)/Seniors!M91</f>
        <v>0.2225777806920877</v>
      </c>
      <c r="U94" s="147" t="s">
        <v>12</v>
      </c>
      <c r="V94" s="3" t="str">
        <f>C93</f>
        <v>Learned something that changed the way you understand an issue or concept 
</v>
      </c>
      <c r="W94" s="29"/>
      <c r="X94" s="29"/>
      <c r="Y94" s="29"/>
      <c r="Z94" s="29"/>
      <c r="AA94" s="29"/>
      <c r="AB94" s="29"/>
      <c r="AC94" s="29"/>
      <c r="AD94" s="3"/>
    </row>
    <row r="95" spans="1:30" ht="37.5" customHeight="1">
      <c r="A95" s="181" t="s">
        <v>130</v>
      </c>
      <c r="B95" s="14" t="s">
        <v>131</v>
      </c>
      <c r="C95" s="14"/>
      <c r="D95" s="7"/>
      <c r="E95" s="7"/>
      <c r="F95" s="8"/>
      <c r="G95" s="120"/>
      <c r="H95" s="297" t="s">
        <v>132</v>
      </c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330"/>
      <c r="V95" s="3"/>
      <c r="W95" s="4"/>
      <c r="X95" s="4"/>
      <c r="Y95" s="4"/>
      <c r="Z95" s="4"/>
      <c r="AA95" s="4"/>
      <c r="AB95" s="4"/>
      <c r="AC95" s="4"/>
      <c r="AD95" s="3"/>
    </row>
    <row r="96" spans="1:30" ht="12.75">
      <c r="A96" s="218"/>
      <c r="B96" s="345" t="s">
        <v>45</v>
      </c>
      <c r="C96" s="340" t="s">
        <v>133</v>
      </c>
      <c r="D96" s="327" t="s">
        <v>223</v>
      </c>
      <c r="E96" s="327" t="s">
        <v>77</v>
      </c>
      <c r="F96" s="260" t="s">
        <v>298</v>
      </c>
      <c r="G96" s="233">
        <v>0</v>
      </c>
      <c r="H96" s="234">
        <v>0.11</v>
      </c>
      <c r="I96" s="54"/>
      <c r="J96" s="202">
        <v>0.09316037735849056</v>
      </c>
      <c r="K96" s="203" t="s">
        <v>12</v>
      </c>
      <c r="L96" s="204">
        <f>(G96-J96)/Fresh!L93</f>
        <v>-0.3204975893238079</v>
      </c>
      <c r="M96" s="235">
        <f>(H96-J96)/Fresh!L93</f>
        <v>0.057932981968911126</v>
      </c>
      <c r="N96" s="202">
        <v>0.0797478761304467</v>
      </c>
      <c r="O96" s="203" t="s">
        <v>12</v>
      </c>
      <c r="P96" s="204">
        <f>($G96-N96)/Fresh!M93</f>
        <v>-0.2943704735655379</v>
      </c>
      <c r="Q96" s="235">
        <f>(H96-N96)/Fresh!M93</f>
        <v>0.1116685793020609</v>
      </c>
      <c r="R96" s="203">
        <v>0.0856455747895728</v>
      </c>
      <c r="S96" s="206" t="s">
        <v>12</v>
      </c>
      <c r="T96" s="204">
        <f>($G96-R96)/Fresh!M93</f>
        <v>-0.31614043699872035</v>
      </c>
      <c r="U96" s="235">
        <f>(H96-R96)/Fresh!N93</f>
        <v>0.08702884260751728</v>
      </c>
      <c r="V96" s="3"/>
      <c r="W96" s="24"/>
      <c r="X96" s="24"/>
      <c r="Y96" s="24"/>
      <c r="Z96" s="24"/>
      <c r="AA96" s="24"/>
      <c r="AB96" s="24"/>
      <c r="AC96" s="24"/>
      <c r="AD96" s="3"/>
    </row>
    <row r="97" spans="1:30" ht="12.75">
      <c r="A97" s="139"/>
      <c r="B97" s="279"/>
      <c r="C97" s="289"/>
      <c r="D97" s="283"/>
      <c r="E97" s="284"/>
      <c r="F97" s="261" t="s">
        <v>297</v>
      </c>
      <c r="G97" s="242">
        <v>0.5686</v>
      </c>
      <c r="H97" s="236">
        <v>0.62</v>
      </c>
      <c r="I97" s="54"/>
      <c r="J97" s="215">
        <v>0.6334433443344334</v>
      </c>
      <c r="K97" s="33" t="s">
        <v>12</v>
      </c>
      <c r="L97" s="216">
        <f>(G97-J97)/Seniors!L93</f>
        <v>-0.13456033895562633</v>
      </c>
      <c r="M97" s="237">
        <f>(H97-J97)/Seniors!L93</f>
        <v>-0.02789709551390249</v>
      </c>
      <c r="N97" s="215">
        <v>0.5606834343530759</v>
      </c>
      <c r="O97" s="33" t="s">
        <v>12</v>
      </c>
      <c r="P97" s="216">
        <f>($G97-N97)/Seniors!M93</f>
        <v>0.015950665269348865</v>
      </c>
      <c r="Q97" s="237">
        <f>(H97-N97)/Seniors!M93</f>
        <v>0.11951377980792156</v>
      </c>
      <c r="R97" s="33">
        <v>0.5817196292618338</v>
      </c>
      <c r="S97" s="33" t="s">
        <v>12</v>
      </c>
      <c r="T97" s="216">
        <f>($G97-R97)/Seniors!N93</f>
        <v>-0.02659662125470796</v>
      </c>
      <c r="U97" s="237">
        <f>(H97-R97)/Seniors!N93</f>
        <v>0.07760345217792358</v>
      </c>
      <c r="V97" s="3"/>
      <c r="W97" s="29"/>
      <c r="X97" s="29"/>
      <c r="Y97" s="29"/>
      <c r="Z97" s="29"/>
      <c r="AA97" s="29"/>
      <c r="AB97" s="29"/>
      <c r="AC97" s="29"/>
      <c r="AD97" s="3"/>
    </row>
    <row r="98" spans="1:30" ht="12.75">
      <c r="A98" s="139"/>
      <c r="B98" s="279" t="s">
        <v>51</v>
      </c>
      <c r="C98" s="280" t="s">
        <v>134</v>
      </c>
      <c r="D98" s="282" t="s">
        <v>232</v>
      </c>
      <c r="E98" s="282" t="s">
        <v>77</v>
      </c>
      <c r="F98" s="261" t="s">
        <v>298</v>
      </c>
      <c r="G98" s="242">
        <v>0.1</v>
      </c>
      <c r="H98" s="238">
        <v>0.5</v>
      </c>
      <c r="I98" s="54"/>
      <c r="J98" s="215">
        <v>0.48205007085498347</v>
      </c>
      <c r="K98" s="33" t="s">
        <v>12</v>
      </c>
      <c r="L98" s="216">
        <f>(G98-J98)/Fresh!L95</f>
        <v>-0.7645478568730807</v>
      </c>
      <c r="M98" s="237">
        <f>(H98-J98)/Fresh!L95</f>
        <v>0.03592089337435344</v>
      </c>
      <c r="N98" s="215">
        <v>0.40443152525640325</v>
      </c>
      <c r="O98" s="33" t="s">
        <v>13</v>
      </c>
      <c r="P98" s="216">
        <f>($G98-N98)/Fresh!M95</f>
        <v>-0.6202822626846012</v>
      </c>
      <c r="Q98" s="237">
        <f>(H98-N98)/Fresh!M95</f>
        <v>0.19472171847297046</v>
      </c>
      <c r="R98" s="33">
        <v>0.42128084633022317</v>
      </c>
      <c r="S98" s="34" t="s">
        <v>14</v>
      </c>
      <c r="T98" s="216">
        <f>($G98-R98)/Fresh!M95</f>
        <v>-0.6546129220720145</v>
      </c>
      <c r="U98" s="237">
        <f>(H98-R98)/Fresh!N95</f>
        <v>0.15942473407233979</v>
      </c>
      <c r="V98" s="3"/>
      <c r="W98" s="24"/>
      <c r="X98" s="24"/>
      <c r="Y98" s="24"/>
      <c r="Z98" s="24"/>
      <c r="AA98" s="24"/>
      <c r="AB98" s="24"/>
      <c r="AC98" s="24"/>
      <c r="AD98" s="3"/>
    </row>
    <row r="99" spans="1:30" ht="12.75">
      <c r="A99" s="139"/>
      <c r="B99" s="279"/>
      <c r="C99" s="289"/>
      <c r="D99" s="283"/>
      <c r="E99" s="284"/>
      <c r="F99" s="261" t="s">
        <v>297</v>
      </c>
      <c r="G99" s="242">
        <v>0.5098</v>
      </c>
      <c r="H99" s="236">
        <v>0.57</v>
      </c>
      <c r="I99" s="54"/>
      <c r="J99" s="215">
        <v>0.6873692324633851</v>
      </c>
      <c r="K99" s="33" t="s">
        <v>11</v>
      </c>
      <c r="L99" s="216">
        <f>(G99-J99)/Seniors!L95</f>
        <v>-0.3830300976006548</v>
      </c>
      <c r="M99" s="237">
        <f>(H99-J99)/Seniors!L95</f>
        <v>-0.2531742010825795</v>
      </c>
      <c r="N99" s="215">
        <v>0.621496442725493</v>
      </c>
      <c r="O99" s="33" t="s">
        <v>12</v>
      </c>
      <c r="P99" s="216">
        <f>($G99-N99)/Seniors!M95</f>
        <v>-0.23028978110943832</v>
      </c>
      <c r="Q99" s="237">
        <f>(H99-N99)/Seniors!M95</f>
        <v>-0.10617262496276315</v>
      </c>
      <c r="R99" s="33">
        <v>0.6410182119205298</v>
      </c>
      <c r="S99" s="33" t="s">
        <v>14</v>
      </c>
      <c r="T99" s="216">
        <f>($G99-R99)/Seniors!N95</f>
        <v>-0.2735383538555808</v>
      </c>
      <c r="U99" s="237">
        <f>(H99-R99)/Seniors!N95</f>
        <v>-0.148045035046459</v>
      </c>
      <c r="V99" s="3"/>
      <c r="W99" s="29"/>
      <c r="X99" s="29"/>
      <c r="Y99" s="29"/>
      <c r="Z99" s="29"/>
      <c r="AA99" s="29"/>
      <c r="AB99" s="29"/>
      <c r="AC99" s="29"/>
      <c r="AD99" s="3"/>
    </row>
    <row r="100" spans="1:30" ht="12.75">
      <c r="A100" s="139"/>
      <c r="B100" s="279" t="s">
        <v>54</v>
      </c>
      <c r="C100" s="280" t="s">
        <v>135</v>
      </c>
      <c r="D100" s="282" t="s">
        <v>233</v>
      </c>
      <c r="E100" s="282"/>
      <c r="F100" s="261" t="s">
        <v>298</v>
      </c>
      <c r="G100" s="242">
        <v>0.1</v>
      </c>
      <c r="H100" s="236">
        <v>0.18</v>
      </c>
      <c r="I100" s="54"/>
      <c r="J100" s="215">
        <v>0.16546507505023048</v>
      </c>
      <c r="K100" s="33" t="s">
        <v>12</v>
      </c>
      <c r="L100" s="216">
        <f>(G100-J100)/Fresh!L97</f>
        <v>-0.17616051673526498</v>
      </c>
      <c r="M100" s="237">
        <f>(H100-J100)/Fresh!L97</f>
        <v>0.03911215083607667</v>
      </c>
      <c r="N100" s="215">
        <v>0.15821534408956206</v>
      </c>
      <c r="O100" s="33" t="s">
        <v>12</v>
      </c>
      <c r="P100" s="216">
        <f>($G100-N100)/Fresh!M97</f>
        <v>-0.1595147138173173</v>
      </c>
      <c r="Q100" s="237">
        <f>(H100-N100)/Fresh!M97</f>
        <v>0.05969170512530383</v>
      </c>
      <c r="R100" s="33">
        <v>0.14912798619311474</v>
      </c>
      <c r="S100" s="34" t="s">
        <v>12</v>
      </c>
      <c r="T100" s="216">
        <f>($G100-R100)/Fresh!M97</f>
        <v>-0.1346146240406902</v>
      </c>
      <c r="U100" s="237">
        <f>(H100-R100)/Fresh!N97</f>
        <v>0.08666591613918367</v>
      </c>
      <c r="V100" s="3"/>
      <c r="W100" s="24"/>
      <c r="X100" s="24"/>
      <c r="Y100" s="24"/>
      <c r="Z100" s="24"/>
      <c r="AA100" s="24"/>
      <c r="AB100" s="24"/>
      <c r="AC100" s="24"/>
      <c r="AD100" s="3"/>
    </row>
    <row r="101" spans="1:30" ht="12.75">
      <c r="A101" s="139"/>
      <c r="B101" s="279"/>
      <c r="C101" s="289"/>
      <c r="D101" s="283"/>
      <c r="E101" s="284"/>
      <c r="F101" s="261" t="s">
        <v>297</v>
      </c>
      <c r="G101" s="242">
        <v>0.48</v>
      </c>
      <c r="H101" s="236">
        <v>0.31</v>
      </c>
      <c r="I101" s="54"/>
      <c r="J101" s="215">
        <v>0.3046539773352404</v>
      </c>
      <c r="K101" s="33" t="s">
        <v>12</v>
      </c>
      <c r="L101" s="216">
        <f>(G101-J101)/Seniors!L97</f>
        <v>0.38095011867677303</v>
      </c>
      <c r="M101" s="237">
        <f>(H101-J101)/Seniors!L97</f>
        <v>0.011614566088462439</v>
      </c>
      <c r="N101" s="215">
        <v>0.2723280347510621</v>
      </c>
      <c r="O101" s="33" t="s">
        <v>12</v>
      </c>
      <c r="P101" s="216">
        <f>($G101-N101)/Seniors!M97</f>
        <v>0.4665019992649739</v>
      </c>
      <c r="Q101" s="237">
        <f>(H101-N101)/Seniors!M97</f>
        <v>0.08462407086967186</v>
      </c>
      <c r="R101" s="33">
        <v>0.2652380952380952</v>
      </c>
      <c r="S101" s="33" t="s">
        <v>12</v>
      </c>
      <c r="T101" s="216">
        <f>($G101-R101)/Seniors!N97</f>
        <v>0.48647607385647934</v>
      </c>
      <c r="U101" s="237">
        <f>(H101-R101)/Seniors!N97</f>
        <v>0.10139412625833498</v>
      </c>
      <c r="V101" s="3"/>
      <c r="W101" s="29"/>
      <c r="X101" s="29"/>
      <c r="Y101" s="29"/>
      <c r="Z101" s="29"/>
      <c r="AA101" s="29"/>
      <c r="AB101" s="29"/>
      <c r="AC101" s="29"/>
      <c r="AD101" s="3"/>
    </row>
    <row r="102" spans="1:30" ht="12.75">
      <c r="A102" s="139"/>
      <c r="B102" s="279" t="s">
        <v>56</v>
      </c>
      <c r="C102" s="280" t="s">
        <v>136</v>
      </c>
      <c r="D102" s="282" t="s">
        <v>234</v>
      </c>
      <c r="E102" s="282" t="s">
        <v>84</v>
      </c>
      <c r="F102" s="261" t="s">
        <v>298</v>
      </c>
      <c r="G102" s="242">
        <v>0</v>
      </c>
      <c r="H102" s="236">
        <v>0.07</v>
      </c>
      <c r="I102" s="54"/>
      <c r="J102" s="215">
        <v>0.04664068957373952</v>
      </c>
      <c r="K102" s="33" t="s">
        <v>12</v>
      </c>
      <c r="L102" s="216">
        <f>(G102-J102)/Fresh!L99</f>
        <v>-0.22117117924004875</v>
      </c>
      <c r="M102" s="237">
        <f>(H102-J102)/Fresh!L99</f>
        <v>0.11077036554192116</v>
      </c>
      <c r="N102" s="215">
        <v>0.04514536478332419</v>
      </c>
      <c r="O102" s="33" t="s">
        <v>12</v>
      </c>
      <c r="P102" s="216">
        <f>($G102-N102)/Fresh!M99</f>
        <v>-0.21743329192109026</v>
      </c>
      <c r="Q102" s="237">
        <f>(H102-N102)/Fresh!M99</f>
        <v>0.11970719874780805</v>
      </c>
      <c r="R102" s="33">
        <v>0.04533793447907917</v>
      </c>
      <c r="S102" s="34" t="s">
        <v>12</v>
      </c>
      <c r="T102" s="216">
        <f>($G102-R102)/Fresh!M99</f>
        <v>-0.21836076394558732</v>
      </c>
      <c r="U102" s="237">
        <f>(H102-R102)/Fresh!N99</f>
        <v>0.11854106347588013</v>
      </c>
      <c r="V102" s="3"/>
      <c r="W102" s="24"/>
      <c r="X102" s="24"/>
      <c r="Y102" s="24"/>
      <c r="Z102" s="24"/>
      <c r="AA102" s="24"/>
      <c r="AB102" s="24"/>
      <c r="AC102" s="24"/>
      <c r="AD102" s="3"/>
    </row>
    <row r="103" spans="1:30" ht="12.75">
      <c r="A103" s="139"/>
      <c r="B103" s="279"/>
      <c r="C103" s="289"/>
      <c r="D103" s="283"/>
      <c r="E103" s="284"/>
      <c r="F103" s="261" t="s">
        <v>297</v>
      </c>
      <c r="G103" s="242">
        <v>0.1373</v>
      </c>
      <c r="H103" s="236">
        <v>0.1</v>
      </c>
      <c r="I103" s="54"/>
      <c r="J103" s="215">
        <v>0.21014413026735615</v>
      </c>
      <c r="K103" s="33" t="s">
        <v>11</v>
      </c>
      <c r="L103" s="216">
        <f>(G103-J103)/Seniors!L99</f>
        <v>-0.1787878957444495</v>
      </c>
      <c r="M103" s="237">
        <f>(H103-J103)/Seniors!L99</f>
        <v>-0.2703366380630392</v>
      </c>
      <c r="N103" s="215">
        <v>0.18494654448262696</v>
      </c>
      <c r="O103" s="33" t="s">
        <v>11</v>
      </c>
      <c r="P103" s="216">
        <f>($G103-N103)/Seniors!M99</f>
        <v>-0.12271704467222655</v>
      </c>
      <c r="Q103" s="237">
        <f>(H103-N103)/Seniors!M99</f>
        <v>-0.21878583236664284</v>
      </c>
      <c r="R103" s="33">
        <v>0.21387032016391067</v>
      </c>
      <c r="S103" s="33" t="s">
        <v>11</v>
      </c>
      <c r="T103" s="216">
        <f>($G103-R103)/Seniors!N99</f>
        <v>-0.18673839105851758</v>
      </c>
      <c r="U103" s="237">
        <f>(H103-R103)/Seniors!N99</f>
        <v>-0.2777049949798844</v>
      </c>
      <c r="V103" s="3"/>
      <c r="W103" s="29"/>
      <c r="X103" s="29"/>
      <c r="Y103" s="29"/>
      <c r="Z103" s="29"/>
      <c r="AA103" s="29"/>
      <c r="AB103" s="29"/>
      <c r="AC103" s="29"/>
      <c r="AD103" s="3"/>
    </row>
    <row r="104" spans="1:30" ht="12.75">
      <c r="A104" s="139"/>
      <c r="B104" s="279" t="s">
        <v>58</v>
      </c>
      <c r="C104" s="280" t="s">
        <v>142</v>
      </c>
      <c r="D104" s="282" t="s">
        <v>18</v>
      </c>
      <c r="E104" s="282" t="s">
        <v>77</v>
      </c>
      <c r="F104" s="261" t="s">
        <v>298</v>
      </c>
      <c r="G104" s="242">
        <v>0.15</v>
      </c>
      <c r="H104" s="236">
        <v>0.35</v>
      </c>
      <c r="I104" s="54"/>
      <c r="J104" s="215">
        <v>0.2491745283018868</v>
      </c>
      <c r="K104" s="33" t="s">
        <v>13</v>
      </c>
      <c r="L104" s="216">
        <f>(G104-J104)/Fresh!L101</f>
        <v>-0.22927315845971966</v>
      </c>
      <c r="M104" s="237">
        <f>(H104-J104)/Fresh!L101</f>
        <v>0.233089834105898</v>
      </c>
      <c r="N104" s="215">
        <v>0.21275079486898366</v>
      </c>
      <c r="O104" s="33" t="s">
        <v>11</v>
      </c>
      <c r="P104" s="216">
        <f>($G104-N104)/Fresh!M101</f>
        <v>-0.15332593308561085</v>
      </c>
      <c r="Q104" s="237">
        <f>(H104-N104)/Fresh!M101</f>
        <v>0.3353561096063981</v>
      </c>
      <c r="R104" s="33">
        <v>0.2518044396023424</v>
      </c>
      <c r="S104" s="34" t="s">
        <v>13</v>
      </c>
      <c r="T104" s="216">
        <f>($G104-R104)/Fresh!M101</f>
        <v>-0.2487500074999397</v>
      </c>
      <c r="U104" s="237">
        <f>(H104-R104)/Fresh!N101</f>
        <v>0.22622868408745084</v>
      </c>
      <c r="V104" s="3"/>
      <c r="W104" s="24"/>
      <c r="X104" s="24"/>
      <c r="Y104" s="24"/>
      <c r="Z104" s="24"/>
      <c r="AA104" s="24"/>
      <c r="AB104" s="24"/>
      <c r="AC104" s="24"/>
      <c r="AD104" s="3"/>
    </row>
    <row r="105" spans="1:30" ht="12.75">
      <c r="A105" s="139"/>
      <c r="B105" s="279"/>
      <c r="C105" s="289"/>
      <c r="D105" s="283"/>
      <c r="E105" s="284"/>
      <c r="F105" s="261" t="s">
        <v>297</v>
      </c>
      <c r="G105" s="242">
        <v>0.3725</v>
      </c>
      <c r="H105" s="236">
        <v>0.43</v>
      </c>
      <c r="I105" s="54"/>
      <c r="J105" s="215">
        <v>0.4780600461893764</v>
      </c>
      <c r="K105" s="33" t="s">
        <v>12</v>
      </c>
      <c r="L105" s="216">
        <f>(G105-J105)/Seniors!L101</f>
        <v>-0.21131201611373351</v>
      </c>
      <c r="M105" s="237">
        <f>(H105-J105)/Seniors!L101</f>
        <v>-0.09620747263199242</v>
      </c>
      <c r="N105" s="215">
        <v>0.4120454328529159</v>
      </c>
      <c r="O105" s="33" t="s">
        <v>12</v>
      </c>
      <c r="P105" s="216">
        <f>($G105-N105)/Seniors!M101</f>
        <v>-0.08034179559991345</v>
      </c>
      <c r="Q105" s="237">
        <f>(H105-N105)/Seniors!M101</f>
        <v>0.036477086220832414</v>
      </c>
      <c r="R105" s="33">
        <v>0.45670529801324505</v>
      </c>
      <c r="S105" s="33" t="s">
        <v>12</v>
      </c>
      <c r="T105" s="216">
        <f>($G105-R105)/Seniors!N101</f>
        <v>-0.1690437675311324</v>
      </c>
      <c r="U105" s="237">
        <f>(H105-R105)/Seniors!N101</f>
        <v>-0.0536114032693112</v>
      </c>
      <c r="V105" s="3"/>
      <c r="W105" s="29"/>
      <c r="X105" s="29"/>
      <c r="Y105" s="29"/>
      <c r="Z105" s="29"/>
      <c r="AA105" s="29"/>
      <c r="AB105" s="29"/>
      <c r="AC105" s="29"/>
      <c r="AD105" s="3"/>
    </row>
    <row r="106" spans="1:30" ht="12.75">
      <c r="A106" s="139"/>
      <c r="B106" s="279" t="s">
        <v>61</v>
      </c>
      <c r="C106" s="280" t="s">
        <v>137</v>
      </c>
      <c r="D106" s="282" t="s">
        <v>235</v>
      </c>
      <c r="E106" s="282" t="s">
        <v>77</v>
      </c>
      <c r="F106" s="261" t="s">
        <v>298</v>
      </c>
      <c r="G106" s="242">
        <v>0</v>
      </c>
      <c r="H106" s="236">
        <v>0.04</v>
      </c>
      <c r="I106" s="54"/>
      <c r="J106" s="215">
        <v>0.024303916941953753</v>
      </c>
      <c r="K106" s="33" t="s">
        <v>12</v>
      </c>
      <c r="L106" s="216">
        <f>(G106-J106)/Fresh!L103</f>
        <v>-0.15781752740693566</v>
      </c>
      <c r="M106" s="237">
        <f>(H106-J106)/Fresh!L103</f>
        <v>0.10192254294280932</v>
      </c>
      <c r="N106" s="215">
        <v>0.02374945151382185</v>
      </c>
      <c r="O106" s="33" t="s">
        <v>12</v>
      </c>
      <c r="P106" s="216">
        <f>($G106-N106)/Fresh!M103</f>
        <v>-0.15596754495719828</v>
      </c>
      <c r="Q106" s="237">
        <f>(H106-N106)/Fresh!M103</f>
        <v>0.10672070258641735</v>
      </c>
      <c r="R106" s="33">
        <v>0.02379546796239953</v>
      </c>
      <c r="S106" s="34" t="s">
        <v>12</v>
      </c>
      <c r="T106" s="216">
        <f>($G106-R106)/Fresh!M103</f>
        <v>-0.15626974446307454</v>
      </c>
      <c r="U106" s="237">
        <f>(H106-R106)/Fresh!N103</f>
        <v>0.1063197700072994</v>
      </c>
      <c r="V106" s="3"/>
      <c r="W106" s="24"/>
      <c r="X106" s="24"/>
      <c r="Y106" s="24"/>
      <c r="Z106" s="24"/>
      <c r="AA106" s="24"/>
      <c r="AB106" s="24"/>
      <c r="AC106" s="24"/>
      <c r="AD106" s="3"/>
    </row>
    <row r="107" spans="1:30" ht="12.75">
      <c r="A107" s="139"/>
      <c r="B107" s="279"/>
      <c r="C107" s="289"/>
      <c r="D107" s="283"/>
      <c r="E107" s="284"/>
      <c r="F107" s="261" t="s">
        <v>297</v>
      </c>
      <c r="G107" s="242">
        <v>0.08</v>
      </c>
      <c r="H107" s="236">
        <v>0.1</v>
      </c>
      <c r="I107" s="54"/>
      <c r="J107" s="215">
        <v>0.18985810141898582</v>
      </c>
      <c r="K107" s="33" t="s">
        <v>11</v>
      </c>
      <c r="L107" s="216">
        <f>(G107-J107)/Seniors!L103</f>
        <v>-0.28009998685022147</v>
      </c>
      <c r="M107" s="237">
        <f>(H107-J107)/Seniors!L103</f>
        <v>-0.22910693613620026</v>
      </c>
      <c r="N107" s="215">
        <v>0.13082505729564553</v>
      </c>
      <c r="O107" s="33" t="s">
        <v>12</v>
      </c>
      <c r="P107" s="216">
        <f>($G107-N107)/Seniors!M103</f>
        <v>-0.15071915237311143</v>
      </c>
      <c r="Q107" s="237">
        <f>(H107-N107)/Seniors!M103</f>
        <v>-0.09141015779731017</v>
      </c>
      <c r="R107" s="33">
        <v>0.1780345384519816</v>
      </c>
      <c r="S107" s="33" t="s">
        <v>11</v>
      </c>
      <c r="T107" s="216">
        <f>($G107-R107)/Seniors!N103</f>
        <v>-0.2562687768375657</v>
      </c>
      <c r="U107" s="237">
        <f>(H107-R107)/Seniors!N103</f>
        <v>-0.2039874521362536</v>
      </c>
      <c r="V107" s="3"/>
      <c r="W107" s="29"/>
      <c r="X107" s="29"/>
      <c r="Y107" s="29"/>
      <c r="Z107" s="29"/>
      <c r="AA107" s="29"/>
      <c r="AB107" s="29"/>
      <c r="AC107" s="29"/>
      <c r="AD107" s="3"/>
    </row>
    <row r="108" spans="1:30" ht="12.75">
      <c r="A108" s="139"/>
      <c r="B108" s="279" t="s">
        <v>64</v>
      </c>
      <c r="C108" s="280" t="s">
        <v>138</v>
      </c>
      <c r="D108" s="282" t="s">
        <v>236</v>
      </c>
      <c r="E108" s="282" t="s">
        <v>77</v>
      </c>
      <c r="F108" s="261" t="s">
        <v>298</v>
      </c>
      <c r="G108" s="242">
        <v>0</v>
      </c>
      <c r="H108" s="236">
        <v>0.02</v>
      </c>
      <c r="I108" s="54"/>
      <c r="J108" s="215">
        <v>0.02832526849994099</v>
      </c>
      <c r="K108" s="33" t="s">
        <v>12</v>
      </c>
      <c r="L108" s="216">
        <f>(G108-J108)/Fresh!L105</f>
        <v>-0.17072649857909464</v>
      </c>
      <c r="M108" s="237">
        <f>(H108-J108)/Fresh!L105</f>
        <v>-0.050179363374038895</v>
      </c>
      <c r="N108" s="215">
        <v>0.028750137166684956</v>
      </c>
      <c r="O108" s="33" t="s">
        <v>12</v>
      </c>
      <c r="P108" s="216">
        <f>($G108-N108)/Fresh!M105</f>
        <v>-0.17204520013779842</v>
      </c>
      <c r="Q108" s="237">
        <f>(H108-N108)/Fresh!M105</f>
        <v>-0.05236215366025972</v>
      </c>
      <c r="R108" s="33">
        <v>0.030545966569767442</v>
      </c>
      <c r="S108" s="34" t="s">
        <v>12</v>
      </c>
      <c r="T108" s="216">
        <f>($G108-R108)/Fresh!M105</f>
        <v>-0.18279171683354103</v>
      </c>
      <c r="U108" s="237">
        <f>(H108-R108)/Fresh!N105</f>
        <v>-0.0612831262107907</v>
      </c>
      <c r="V108" s="3"/>
      <c r="W108" s="24"/>
      <c r="X108" s="24"/>
      <c r="Y108" s="24"/>
      <c r="Z108" s="24"/>
      <c r="AA108" s="24"/>
      <c r="AB108" s="24"/>
      <c r="AC108" s="24"/>
      <c r="AD108" s="3"/>
    </row>
    <row r="109" spans="1:30" ht="12.75">
      <c r="A109" s="139"/>
      <c r="B109" s="279"/>
      <c r="C109" s="289"/>
      <c r="D109" s="283"/>
      <c r="E109" s="284"/>
      <c r="F109" s="261" t="s">
        <v>297</v>
      </c>
      <c r="G109" s="242">
        <v>0.1176</v>
      </c>
      <c r="H109" s="236">
        <v>0.16</v>
      </c>
      <c r="I109" s="54"/>
      <c r="J109" s="215">
        <v>0.24108322324966974</v>
      </c>
      <c r="K109" s="33" t="s">
        <v>11</v>
      </c>
      <c r="L109" s="216">
        <f>(G109-J109)/Seniors!L105</f>
        <v>-0.28867121500204146</v>
      </c>
      <c r="M109" s="237">
        <f>(H109-J109)/Seniors!L105</f>
        <v>-0.18955119534285836</v>
      </c>
      <c r="N109" s="215">
        <v>0.19793706126737023</v>
      </c>
      <c r="O109" s="33" t="s">
        <v>12</v>
      </c>
      <c r="P109" s="216">
        <f>($G109-N109)/Seniors!M105</f>
        <v>-0.20162193936217052</v>
      </c>
      <c r="Q109" s="237">
        <f>(H109-N109)/Seniors!M105</f>
        <v>-0.09521065054859518</v>
      </c>
      <c r="R109" s="33">
        <v>0.2296290162305399</v>
      </c>
      <c r="S109" s="33" t="s">
        <v>13</v>
      </c>
      <c r="T109" s="216">
        <f>($G109-R109)/Seniors!N105</f>
        <v>-0.26635612366546857</v>
      </c>
      <c r="U109" s="237">
        <f>(H109-R109)/Seniors!N105</f>
        <v>-0.16554742228246758</v>
      </c>
      <c r="V109" s="3"/>
      <c r="W109" s="29"/>
      <c r="X109" s="29"/>
      <c r="Y109" s="29"/>
      <c r="Z109" s="29"/>
      <c r="AA109" s="29"/>
      <c r="AB109" s="29"/>
      <c r="AC109" s="29"/>
      <c r="AD109" s="3"/>
    </row>
    <row r="110" spans="1:30" ht="12.75">
      <c r="A110" s="139"/>
      <c r="B110" s="279" t="s">
        <v>66</v>
      </c>
      <c r="C110" s="280" t="s">
        <v>224</v>
      </c>
      <c r="D110" s="282" t="s">
        <v>15</v>
      </c>
      <c r="E110" s="282" t="s">
        <v>77</v>
      </c>
      <c r="F110" s="261" t="s">
        <v>298</v>
      </c>
      <c r="G110" s="242">
        <v>0</v>
      </c>
      <c r="H110" s="236">
        <v>0.02</v>
      </c>
      <c r="I110" s="54"/>
      <c r="J110" s="215">
        <v>0.013805309734513275</v>
      </c>
      <c r="K110" s="33" t="s">
        <v>12</v>
      </c>
      <c r="L110" s="216">
        <f>(G110-J110)/Fresh!L107</f>
        <v>-0.11830854788148856</v>
      </c>
      <c r="M110" s="237">
        <f>(H110-J110)/Fresh!L107</f>
        <v>0.05308716892118076</v>
      </c>
      <c r="N110" s="215">
        <v>0.014095321669500357</v>
      </c>
      <c r="O110" s="33" t="s">
        <v>12</v>
      </c>
      <c r="P110" s="216">
        <f>($G110-N110)/Fresh!M107</f>
        <v>-0.11956611607182746</v>
      </c>
      <c r="Q110" s="237">
        <f>(H110-N110)/Fresh!M107</f>
        <v>0.050087502164563986</v>
      </c>
      <c r="R110" s="33">
        <v>0.015100252049319921</v>
      </c>
      <c r="S110" s="34" t="s">
        <v>12</v>
      </c>
      <c r="T110" s="216">
        <f>($G110-R110)/Fresh!M107</f>
        <v>-0.12809061982243047</v>
      </c>
      <c r="U110" s="237">
        <f>(H110-R110)/Fresh!N107</f>
        <v>0.040177295357239046</v>
      </c>
      <c r="V110" s="3"/>
      <c r="W110" s="24"/>
      <c r="X110" s="24"/>
      <c r="Y110" s="24"/>
      <c r="Z110" s="24"/>
      <c r="AA110" s="24"/>
      <c r="AB110" s="24"/>
      <c r="AC110" s="24"/>
      <c r="AD110" s="3"/>
    </row>
    <row r="111" spans="1:30" ht="12.75">
      <c r="A111" s="142"/>
      <c r="B111" s="293"/>
      <c r="C111" s="294"/>
      <c r="D111" s="295"/>
      <c r="E111" s="296"/>
      <c r="F111" s="262" t="s">
        <v>297</v>
      </c>
      <c r="G111" s="239">
        <v>0.2353</v>
      </c>
      <c r="H111" s="240">
        <v>0.35</v>
      </c>
      <c r="I111" s="54"/>
      <c r="J111" s="167">
        <v>0.4238891333040035</v>
      </c>
      <c r="K111" s="145" t="s">
        <v>14</v>
      </c>
      <c r="L111" s="150">
        <f>(G111-J111)/Seniors!L107</f>
        <v>-0.38160460319347034</v>
      </c>
      <c r="M111" s="241">
        <f>(H111-J111)/Seniors!L107</f>
        <v>-0.14951250319036877</v>
      </c>
      <c r="N111" s="167">
        <v>0.34378729294954413</v>
      </c>
      <c r="O111" s="145" t="s">
        <v>12</v>
      </c>
      <c r="P111" s="150">
        <f>($G111-N111)/Seniors!M107</f>
        <v>-0.22840272375117923</v>
      </c>
      <c r="Q111" s="241">
        <f>(H111-N111)/Seniors!M107</f>
        <v>0.013079865610180045</v>
      </c>
      <c r="R111" s="145">
        <v>0.38173913043478264</v>
      </c>
      <c r="S111" s="145" t="s">
        <v>12</v>
      </c>
      <c r="T111" s="150">
        <f>($G111-R111)/Seniors!N107</f>
        <v>-0.3014278843629983</v>
      </c>
      <c r="U111" s="241">
        <f>(H111-R111)/Seniors!N107</f>
        <v>-0.06533130120393962</v>
      </c>
      <c r="V111" s="3"/>
      <c r="W111" s="29"/>
      <c r="X111" s="29"/>
      <c r="Y111" s="29"/>
      <c r="Z111" s="29"/>
      <c r="AA111" s="29"/>
      <c r="AB111" s="29"/>
      <c r="AC111" s="29"/>
      <c r="AD111" s="3"/>
    </row>
    <row r="112" spans="1:30" ht="26.25" customHeight="1">
      <c r="A112" s="176" t="s">
        <v>139</v>
      </c>
      <c r="B112" s="136" t="s">
        <v>146</v>
      </c>
      <c r="C112" s="177"/>
      <c r="D112" s="178"/>
      <c r="E112" s="178"/>
      <c r="F112" s="179"/>
      <c r="G112" s="61"/>
      <c r="H112" s="331" t="s">
        <v>225</v>
      </c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2"/>
      <c r="V112" s="3"/>
      <c r="W112" s="4"/>
      <c r="X112" s="4"/>
      <c r="Y112" s="4"/>
      <c r="Z112" s="4"/>
      <c r="AA112" s="4"/>
      <c r="AB112" s="4"/>
      <c r="AC112" s="4"/>
      <c r="AD112" s="3"/>
    </row>
    <row r="113" spans="1:30" ht="18.75" customHeight="1">
      <c r="A113" s="218"/>
      <c r="B113" s="345" t="s">
        <v>45</v>
      </c>
      <c r="C113" s="326" t="s">
        <v>265</v>
      </c>
      <c r="D113" s="327" t="s">
        <v>147</v>
      </c>
      <c r="E113" s="327" t="s">
        <v>148</v>
      </c>
      <c r="F113" s="225" t="s">
        <v>298</v>
      </c>
      <c r="G113" s="213">
        <v>5.55</v>
      </c>
      <c r="H113" s="200">
        <v>5.708542713567839</v>
      </c>
      <c r="I113" s="201"/>
      <c r="J113" s="202">
        <v>5.621519584709769</v>
      </c>
      <c r="K113" s="203" t="s">
        <v>12</v>
      </c>
      <c r="L113" s="204">
        <f>(G113-J113)/Fresh!L109</f>
        <v>-0.053372605508464975</v>
      </c>
      <c r="M113" s="203" t="s">
        <v>12</v>
      </c>
      <c r="N113" s="202">
        <v>5.541627792108007</v>
      </c>
      <c r="O113" s="203" t="s">
        <v>12</v>
      </c>
      <c r="P113" s="204">
        <f>(G113-N113)/Fresh!M109</f>
        <v>0.006264420339417636</v>
      </c>
      <c r="Q113" s="205" t="s">
        <v>12</v>
      </c>
      <c r="R113" s="202">
        <v>5.561248126447745</v>
      </c>
      <c r="S113" s="206" t="s">
        <v>12</v>
      </c>
      <c r="T113" s="204">
        <f>($G113-R113)/Fresh!N111</f>
        <v>-0.008900670749303731</v>
      </c>
      <c r="U113" s="205" t="s">
        <v>12</v>
      </c>
      <c r="V113" s="3" t="str">
        <f>C113</f>
        <v>Relationships with other students (0.244** Overall / 0.2558** Come back)
</v>
      </c>
      <c r="W113" s="24"/>
      <c r="X113" s="24"/>
      <c r="Y113" s="24"/>
      <c r="Z113" s="24"/>
      <c r="AA113" s="24"/>
      <c r="AB113" s="24"/>
      <c r="AC113" s="24"/>
      <c r="AD113" s="3"/>
    </row>
    <row r="114" spans="1:30" ht="18.75" customHeight="1">
      <c r="A114" s="142"/>
      <c r="B114" s="293"/>
      <c r="C114" s="306"/>
      <c r="D114" s="295"/>
      <c r="E114" s="296"/>
      <c r="F114" s="223" t="s">
        <v>297</v>
      </c>
      <c r="G114" s="198">
        <v>5.9</v>
      </c>
      <c r="H114" s="155">
        <v>5.859504132231405</v>
      </c>
      <c r="I114" s="143"/>
      <c r="J114" s="167">
        <v>5.722753766633674</v>
      </c>
      <c r="K114" s="145" t="s">
        <v>12</v>
      </c>
      <c r="L114" s="150">
        <f>(G114-J114)/Seniors!L109</f>
        <v>0.13744531432804458</v>
      </c>
      <c r="M114" s="145" t="s">
        <v>12</v>
      </c>
      <c r="N114" s="167">
        <v>5.699336737128406</v>
      </c>
      <c r="O114" s="145" t="s">
        <v>14</v>
      </c>
      <c r="P114" s="150">
        <f>(G114-N114)/Seniors!M109</f>
        <v>0.15647175101276278</v>
      </c>
      <c r="Q114" s="147">
        <v>0.12489417548720085</v>
      </c>
      <c r="R114" s="167">
        <v>5.678894524376359</v>
      </c>
      <c r="S114" s="145" t="s">
        <v>14</v>
      </c>
      <c r="T114" s="150">
        <f>($G114-R114)/Seniors!N111</f>
        <v>0.17602144698631117</v>
      </c>
      <c r="U114" s="147">
        <v>0.13931448830209794</v>
      </c>
      <c r="V114" s="3" t="str">
        <f>C113</f>
        <v>Relationships with other students (0.244** Overall / 0.2558** Come back)
</v>
      </c>
      <c r="W114" s="29"/>
      <c r="X114" s="29"/>
      <c r="Y114" s="29"/>
      <c r="Z114" s="29"/>
      <c r="AA114" s="29"/>
      <c r="AB114" s="29"/>
      <c r="AC114" s="29"/>
      <c r="AD114" s="3"/>
    </row>
    <row r="115" spans="1:30" ht="12.75">
      <c r="A115" s="139"/>
      <c r="B115" s="15"/>
      <c r="C115" s="40"/>
      <c r="D115" s="41"/>
      <c r="E115" s="41"/>
      <c r="F115" s="7"/>
      <c r="G115" s="61"/>
      <c r="H115" s="304" t="s">
        <v>149</v>
      </c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5"/>
      <c r="V115" s="3"/>
      <c r="W115" s="4"/>
      <c r="X115" s="4"/>
      <c r="Y115" s="4"/>
      <c r="Z115" s="4"/>
      <c r="AA115" s="4"/>
      <c r="AB115" s="4"/>
      <c r="AC115" s="4"/>
      <c r="AD115" s="4"/>
    </row>
    <row r="116" spans="1:30" ht="21" customHeight="1">
      <c r="A116" s="176"/>
      <c r="B116" s="345" t="s">
        <v>51</v>
      </c>
      <c r="C116" s="326" t="s">
        <v>266</v>
      </c>
      <c r="D116" s="327" t="s">
        <v>150</v>
      </c>
      <c r="E116" s="327" t="s">
        <v>148</v>
      </c>
      <c r="F116" s="225" t="s">
        <v>298</v>
      </c>
      <c r="G116" s="213">
        <v>5.2</v>
      </c>
      <c r="H116" s="200">
        <v>5.557788944723618</v>
      </c>
      <c r="I116" s="201"/>
      <c r="J116" s="202">
        <v>5.512914258756929</v>
      </c>
      <c r="K116" s="203" t="s">
        <v>12</v>
      </c>
      <c r="L116" s="204">
        <f>(G116-J116)/Fresh!L111</f>
        <v>-0.2571228049041477</v>
      </c>
      <c r="M116" s="203" t="s">
        <v>12</v>
      </c>
      <c r="N116" s="202">
        <v>5.344178645890486</v>
      </c>
      <c r="O116" s="203" t="s">
        <v>14</v>
      </c>
      <c r="P116" s="210">
        <f>($G116-N116)/Fresh!M111</f>
        <v>-0.11447506801337384</v>
      </c>
      <c r="Q116" s="203">
        <v>0.169602463223671</v>
      </c>
      <c r="R116" s="202">
        <v>5.359585774628696</v>
      </c>
      <c r="S116" s="206" t="s">
        <v>14</v>
      </c>
      <c r="T116" s="210">
        <f>($G116-R116)/Fresh!N111</f>
        <v>-0.12628062485262986</v>
      </c>
      <c r="U116" s="205">
        <v>0.15683866701523727</v>
      </c>
      <c r="V116" s="3" t="str">
        <f>C116</f>
        <v>Relationships with faculty members (0.4401** Overall / 0.3698** Come back)
</v>
      </c>
      <c r="W116" s="24"/>
      <c r="X116" s="24"/>
      <c r="Y116" s="24"/>
      <c r="Z116" s="24"/>
      <c r="AA116" s="24"/>
      <c r="AB116" s="24"/>
      <c r="AC116" s="24"/>
      <c r="AD116" s="24"/>
    </row>
    <row r="117" spans="1:30" ht="21" customHeight="1">
      <c r="A117" s="185"/>
      <c r="B117" s="293"/>
      <c r="C117" s="306"/>
      <c r="D117" s="295"/>
      <c r="E117" s="296"/>
      <c r="F117" s="223" t="s">
        <v>297</v>
      </c>
      <c r="G117" s="198">
        <v>5.1</v>
      </c>
      <c r="H117" s="155">
        <v>5.5041322314049586</v>
      </c>
      <c r="I117" s="143"/>
      <c r="J117" s="167">
        <v>5.797866490707137</v>
      </c>
      <c r="K117" s="145" t="s">
        <v>11</v>
      </c>
      <c r="L117" s="150">
        <f>(G117-J117)/Seniors!L111</f>
        <v>-0.582982081871088</v>
      </c>
      <c r="M117" s="145">
        <v>-0.24537904066912478</v>
      </c>
      <c r="N117" s="167">
        <v>5.663692322374386</v>
      </c>
      <c r="O117" s="145" t="s">
        <v>12</v>
      </c>
      <c r="P117" s="150">
        <f>($G117-N117)/Seniors!M111</f>
        <v>-0.4541274317456409</v>
      </c>
      <c r="Q117" s="145" t="s">
        <v>12</v>
      </c>
      <c r="R117" s="167">
        <v>5.638160890986627</v>
      </c>
      <c r="S117" s="145" t="s">
        <v>12</v>
      </c>
      <c r="T117" s="150">
        <f>($G117-R117)/Seniors!N111</f>
        <v>-0.42842837101036446</v>
      </c>
      <c r="U117" s="147" t="s">
        <v>12</v>
      </c>
      <c r="V117" s="3" t="str">
        <f>C116</f>
        <v>Relationships with faculty members (0.4401** Overall / 0.3698** Come back)
</v>
      </c>
      <c r="W117" s="29"/>
      <c r="X117" s="29"/>
      <c r="Y117" s="29"/>
      <c r="Z117" s="29"/>
      <c r="AA117" s="29"/>
      <c r="AB117" s="29"/>
      <c r="AC117" s="29"/>
      <c r="AD117" s="29"/>
    </row>
    <row r="118" spans="1:30" ht="12.75">
      <c r="A118" s="181"/>
      <c r="B118" s="42"/>
      <c r="C118" s="40"/>
      <c r="D118" s="41"/>
      <c r="E118" s="41"/>
      <c r="F118" s="7"/>
      <c r="G118" s="61"/>
      <c r="H118" s="304" t="s">
        <v>151</v>
      </c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5"/>
      <c r="V118" s="3"/>
      <c r="W118" s="4"/>
      <c r="X118" s="4"/>
      <c r="Y118" s="4"/>
      <c r="Z118" s="4"/>
      <c r="AA118" s="4"/>
      <c r="AB118" s="4"/>
      <c r="AC118" s="4"/>
      <c r="AD118" s="4"/>
    </row>
    <row r="119" spans="1:30" ht="24" customHeight="1">
      <c r="A119" s="218"/>
      <c r="B119" s="345" t="s">
        <v>54</v>
      </c>
      <c r="C119" s="326" t="s">
        <v>267</v>
      </c>
      <c r="D119" s="327" t="s">
        <v>152</v>
      </c>
      <c r="E119" s="327" t="s">
        <v>148</v>
      </c>
      <c r="F119" s="225" t="s">
        <v>298</v>
      </c>
      <c r="G119" s="213">
        <v>4.9</v>
      </c>
      <c r="H119" s="200">
        <v>4.8542713567839195</v>
      </c>
      <c r="I119" s="201"/>
      <c r="J119" s="202">
        <v>4.902125147579693</v>
      </c>
      <c r="K119" s="203" t="s">
        <v>12</v>
      </c>
      <c r="L119" s="210">
        <f>(G119-J119)/Fresh!L113</f>
        <v>-0.0014398993762514219</v>
      </c>
      <c r="M119" s="203" t="s">
        <v>12</v>
      </c>
      <c r="N119" s="202">
        <v>4.758154859967051</v>
      </c>
      <c r="O119" s="203" t="s">
        <v>12</v>
      </c>
      <c r="P119" s="204">
        <f>($G119-N119)/Fresh!M115</f>
        <v>0.08858917281925034</v>
      </c>
      <c r="Q119" s="203" t="s">
        <v>12</v>
      </c>
      <c r="R119" s="202">
        <v>4.758887979632661</v>
      </c>
      <c r="S119" s="206" t="s">
        <v>12</v>
      </c>
      <c r="T119" s="204">
        <f>(G119-R119)/Fresh!N111</f>
        <v>0.11166229664057026</v>
      </c>
      <c r="U119" s="205" t="s">
        <v>12</v>
      </c>
      <c r="V119" s="3" t="str">
        <f>C119</f>
        <v>Relationships with administrative personnel and offices (0.3115** Overall /0.3327** Come back)
</v>
      </c>
      <c r="W119" s="24"/>
      <c r="X119" s="24"/>
      <c r="Y119" s="24"/>
      <c r="Z119" s="24"/>
      <c r="AA119" s="24"/>
      <c r="AB119" s="24"/>
      <c r="AC119" s="24"/>
      <c r="AD119" s="24"/>
    </row>
    <row r="120" spans="1:30" ht="24" customHeight="1">
      <c r="A120" s="142"/>
      <c r="B120" s="293"/>
      <c r="C120" s="306"/>
      <c r="D120" s="295"/>
      <c r="E120" s="296"/>
      <c r="F120" s="223" t="s">
        <v>297</v>
      </c>
      <c r="G120" s="198">
        <v>4.55</v>
      </c>
      <c r="H120" s="155">
        <v>4.74793388429752</v>
      </c>
      <c r="I120" s="143"/>
      <c r="J120" s="167">
        <v>4.751018161805173</v>
      </c>
      <c r="K120" s="145" t="s">
        <v>12</v>
      </c>
      <c r="L120" s="150">
        <f>(G120-J120)/Seniors!L113</f>
        <v>-0.12067435209334518</v>
      </c>
      <c r="M120" s="145" t="s">
        <v>12</v>
      </c>
      <c r="N120" s="167">
        <v>4.6674627435995415</v>
      </c>
      <c r="O120" s="145" t="s">
        <v>12</v>
      </c>
      <c r="P120" s="150">
        <f>($G120-N120)/Seniors!M115</f>
        <v>-0.06852280614250192</v>
      </c>
      <c r="Q120" s="145" t="s">
        <v>12</v>
      </c>
      <c r="R120" s="167">
        <v>4.629135505790226</v>
      </c>
      <c r="S120" s="145" t="s">
        <v>12</v>
      </c>
      <c r="T120" s="150">
        <f>(G120-R120)/Seniors!N113</f>
        <v>-0.04759334321599903</v>
      </c>
      <c r="U120" s="147" t="s">
        <v>12</v>
      </c>
      <c r="V120" s="3" t="str">
        <f>C119</f>
        <v>Relationships with administrative personnel and offices (0.3115** Overall /0.3327** Come back)
</v>
      </c>
      <c r="W120" s="29"/>
      <c r="X120" s="29"/>
      <c r="Y120" s="29"/>
      <c r="Z120" s="29"/>
      <c r="AA120" s="29"/>
      <c r="AB120" s="29"/>
      <c r="AC120" s="29"/>
      <c r="AD120" s="29"/>
    </row>
    <row r="121" spans="1:30" ht="12.75">
      <c r="A121" s="176" t="s">
        <v>153</v>
      </c>
      <c r="B121" s="136" t="s">
        <v>154</v>
      </c>
      <c r="C121" s="177"/>
      <c r="D121" s="178"/>
      <c r="E121" s="178"/>
      <c r="F121" s="183"/>
      <c r="G121" s="184"/>
      <c r="H121" s="307" t="s">
        <v>144</v>
      </c>
      <c r="I121" s="307"/>
      <c r="J121" s="307"/>
      <c r="K121" s="307"/>
      <c r="L121" s="307"/>
      <c r="M121" s="307"/>
      <c r="N121" s="333"/>
      <c r="O121" s="333"/>
      <c r="P121" s="333"/>
      <c r="Q121" s="333"/>
      <c r="R121" s="333"/>
      <c r="S121" s="333"/>
      <c r="T121" s="333"/>
      <c r="U121" s="334"/>
      <c r="V121" s="3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218"/>
      <c r="B122" s="345" t="s">
        <v>45</v>
      </c>
      <c r="C122" s="340" t="s">
        <v>6</v>
      </c>
      <c r="D122" s="327" t="s">
        <v>155</v>
      </c>
      <c r="E122" s="327" t="s">
        <v>107</v>
      </c>
      <c r="F122" s="225" t="s">
        <v>298</v>
      </c>
      <c r="G122" s="213">
        <v>3.32</v>
      </c>
      <c r="H122" s="200">
        <v>3.770408163265306</v>
      </c>
      <c r="I122" s="201"/>
      <c r="J122" s="202">
        <v>4.048412037587725</v>
      </c>
      <c r="K122" s="203" t="s">
        <v>14</v>
      </c>
      <c r="L122" s="204">
        <f>(G122-J122)/Fresh!L115</f>
        <v>-0.44680458683004176</v>
      </c>
      <c r="M122" s="203">
        <v>-0.17052629527531638</v>
      </c>
      <c r="N122" s="202">
        <v>3.843426801614955</v>
      </c>
      <c r="O122" s="203" t="s">
        <v>12</v>
      </c>
      <c r="P122" s="204">
        <f>(G122-N122)/Fresh!M115</f>
        <v>-0.3269054362787705</v>
      </c>
      <c r="Q122" s="205" t="s">
        <v>12</v>
      </c>
      <c r="R122" s="203">
        <v>4.048875967217619</v>
      </c>
      <c r="S122" s="206" t="s">
        <v>14</v>
      </c>
      <c r="T122" s="204">
        <f>(G122-R122)/Fresh!N115</f>
        <v>-0.4380979602482308</v>
      </c>
      <c r="U122" s="205">
        <v>-0.16737577090381456</v>
      </c>
      <c r="V122" s="3" t="str">
        <f>C122</f>
        <v>Preparing for class (studying, reading, writing, doing homework or lab work, analyzing data, rehearsing, and other academic activities)</v>
      </c>
      <c r="W122" s="24"/>
      <c r="X122" s="24"/>
      <c r="Y122" s="24"/>
      <c r="Z122" s="24"/>
      <c r="AA122" s="24"/>
      <c r="AB122" s="24"/>
      <c r="AC122" s="24"/>
      <c r="AD122" s="24"/>
    </row>
    <row r="123" spans="1:30" ht="12.75">
      <c r="A123" s="139"/>
      <c r="B123" s="279"/>
      <c r="C123" s="289"/>
      <c r="D123" s="283"/>
      <c r="E123" s="284"/>
      <c r="F123" s="228" t="s">
        <v>297</v>
      </c>
      <c r="G123" s="196">
        <v>4.65</v>
      </c>
      <c r="H123" s="154">
        <v>3.896265560165975</v>
      </c>
      <c r="I123" s="55"/>
      <c r="J123" s="215">
        <v>3.973008849557522</v>
      </c>
      <c r="K123" s="33" t="s">
        <v>12</v>
      </c>
      <c r="L123" s="216">
        <f>(G123-J123)/Seniors!L115</f>
        <v>0.40028326676220655</v>
      </c>
      <c r="M123" s="33" t="s">
        <v>12</v>
      </c>
      <c r="N123" s="215">
        <v>3.9388176535561636</v>
      </c>
      <c r="O123" s="33" t="s">
        <v>12</v>
      </c>
      <c r="P123" s="216">
        <f>(G123-N123)/Seniors!M115</f>
        <v>0.4148737596618747</v>
      </c>
      <c r="Q123" s="217" t="s">
        <v>12</v>
      </c>
      <c r="R123" s="27">
        <v>4.088376160926242</v>
      </c>
      <c r="S123" s="27" t="s">
        <v>12</v>
      </c>
      <c r="T123" s="149">
        <f>(G123-R123)/Seniors!N115</f>
        <v>0.3202897481789595</v>
      </c>
      <c r="U123" s="141" t="s">
        <v>12</v>
      </c>
      <c r="V123" s="3" t="str">
        <f>C122</f>
        <v>Preparing for class (studying, reading, writing, doing homework or lab work, analyzing data, rehearsing, and other academic activities)</v>
      </c>
      <c r="W123" s="29"/>
      <c r="X123" s="29"/>
      <c r="Y123" s="29"/>
      <c r="Z123" s="29"/>
      <c r="AA123" s="29"/>
      <c r="AB123" s="29"/>
      <c r="AC123" s="29"/>
      <c r="AD123" s="29"/>
    </row>
    <row r="124" spans="1:30" ht="12.75">
      <c r="A124" s="139"/>
      <c r="B124" s="279" t="s">
        <v>51</v>
      </c>
      <c r="C124" s="280" t="s">
        <v>213</v>
      </c>
      <c r="D124" s="282" t="s">
        <v>156</v>
      </c>
      <c r="E124" s="282"/>
      <c r="F124" s="228" t="s">
        <v>298</v>
      </c>
      <c r="G124" s="195">
        <v>1.84</v>
      </c>
      <c r="H124" s="153">
        <v>1.903061224489796</v>
      </c>
      <c r="I124" s="54"/>
      <c r="J124" s="215">
        <v>1.766524013314313</v>
      </c>
      <c r="K124" s="33" t="s">
        <v>12</v>
      </c>
      <c r="L124" s="216">
        <f>(G124-J124)/Fresh!L117</f>
        <v>0.0578437002861052</v>
      </c>
      <c r="M124" s="33" t="s">
        <v>12</v>
      </c>
      <c r="N124" s="215">
        <v>1.601470506937918</v>
      </c>
      <c r="O124" s="33" t="s">
        <v>14</v>
      </c>
      <c r="P124" s="216">
        <f>(G124-N124)/Fresh!M117</f>
        <v>0.19405883879209654</v>
      </c>
      <c r="Q124" s="217">
        <v>0.2453631359680958</v>
      </c>
      <c r="R124" s="37">
        <v>1.6564352583030053</v>
      </c>
      <c r="S124" s="22" t="s">
        <v>14</v>
      </c>
      <c r="T124" s="148">
        <f>(G124-R124)/Fresh!N117</f>
        <v>0.14265395574469947</v>
      </c>
      <c r="U124" s="140">
        <v>0.19166082408123022</v>
      </c>
      <c r="V124" s="3" t="str">
        <f>C124</f>
        <v>Working for pay on campus</v>
      </c>
      <c r="W124" s="24"/>
      <c r="X124" s="24"/>
      <c r="Y124" s="24"/>
      <c r="Z124" s="24"/>
      <c r="AA124" s="24"/>
      <c r="AB124" s="24"/>
      <c r="AC124" s="24"/>
      <c r="AD124" s="24"/>
    </row>
    <row r="125" spans="1:30" ht="12.75">
      <c r="A125" s="139"/>
      <c r="B125" s="279"/>
      <c r="C125" s="289"/>
      <c r="D125" s="283"/>
      <c r="E125" s="284"/>
      <c r="F125" s="228" t="s">
        <v>297</v>
      </c>
      <c r="G125" s="196">
        <v>1.04</v>
      </c>
      <c r="H125" s="154">
        <v>1.3775933609958506</v>
      </c>
      <c r="I125" s="55"/>
      <c r="J125" s="215">
        <v>1.8998781703400156</v>
      </c>
      <c r="K125" s="33" t="s">
        <v>11</v>
      </c>
      <c r="L125" s="216">
        <f>(G125-J125)/Seniors!L117</f>
        <v>-0.5659644558059047</v>
      </c>
      <c r="M125" s="33">
        <v>-0.34376339357385494</v>
      </c>
      <c r="N125" s="215">
        <v>1.8040082664487913</v>
      </c>
      <c r="O125" s="33" t="s">
        <v>11</v>
      </c>
      <c r="P125" s="216">
        <f>(G125-N125)/Seniors!M117</f>
        <v>-0.5005558069945043</v>
      </c>
      <c r="Q125" s="217">
        <v>-0.2793745388457631</v>
      </c>
      <c r="R125" s="27">
        <v>1.9007538211652992</v>
      </c>
      <c r="S125" s="27" t="s">
        <v>11</v>
      </c>
      <c r="T125" s="149">
        <f>(G125-R125)/Seniors!N117</f>
        <v>-0.5490631373099382</v>
      </c>
      <c r="U125" s="141">
        <v>-0.3337169310364122</v>
      </c>
      <c r="V125" s="3" t="str">
        <f>C124</f>
        <v>Working for pay on campus</v>
      </c>
      <c r="W125" s="29"/>
      <c r="X125" s="29"/>
      <c r="Y125" s="29"/>
      <c r="Z125" s="29"/>
      <c r="AA125" s="29"/>
      <c r="AB125" s="29"/>
      <c r="AC125" s="29"/>
      <c r="AD125" s="29"/>
    </row>
    <row r="126" spans="1:30" ht="12.75">
      <c r="A126" s="139"/>
      <c r="B126" s="279" t="s">
        <v>54</v>
      </c>
      <c r="C126" s="280" t="s">
        <v>214</v>
      </c>
      <c r="D126" s="282" t="s">
        <v>157</v>
      </c>
      <c r="E126" s="282"/>
      <c r="F126" s="228" t="s">
        <v>298</v>
      </c>
      <c r="G126" s="195">
        <v>4</v>
      </c>
      <c r="H126" s="153">
        <v>2.7193877551020407</v>
      </c>
      <c r="I126" s="54"/>
      <c r="J126" s="215">
        <v>2.2443202093493517</v>
      </c>
      <c r="K126" s="33" t="s">
        <v>13</v>
      </c>
      <c r="L126" s="216">
        <f>(G126-J126)/Fresh!L119</f>
        <v>0.8327901936779398</v>
      </c>
      <c r="M126" s="33">
        <v>0.22534382154667612</v>
      </c>
      <c r="N126" s="215">
        <v>2.5264292823178147</v>
      </c>
      <c r="O126" s="33" t="s">
        <v>12</v>
      </c>
      <c r="P126" s="216">
        <f>(G126-N126)/Fresh!M119</f>
        <v>0.6397900386345803</v>
      </c>
      <c r="Q126" s="217" t="s">
        <v>12</v>
      </c>
      <c r="R126" s="37">
        <v>2.274122254540458</v>
      </c>
      <c r="S126" s="22" t="s">
        <v>13</v>
      </c>
      <c r="T126" s="148">
        <f>(G126-R126)/Fresh!N119</f>
        <v>0.7972804532548168</v>
      </c>
      <c r="U126" s="140">
        <v>0.2056932949279944</v>
      </c>
      <c r="V126" s="3" t="str">
        <f>C126</f>
        <v>Working for pay off campus</v>
      </c>
      <c r="W126" s="24"/>
      <c r="X126" s="24"/>
      <c r="Y126" s="24"/>
      <c r="Z126" s="24"/>
      <c r="AA126" s="24"/>
      <c r="AB126" s="24"/>
      <c r="AC126" s="24"/>
      <c r="AD126" s="24"/>
    </row>
    <row r="127" spans="1:30" ht="12.75">
      <c r="A127" s="139"/>
      <c r="B127" s="279"/>
      <c r="C127" s="289"/>
      <c r="D127" s="283"/>
      <c r="E127" s="284"/>
      <c r="F127" s="228" t="s">
        <v>297</v>
      </c>
      <c r="G127" s="196">
        <v>3.59</v>
      </c>
      <c r="H127" s="154">
        <v>4.821576763485477</v>
      </c>
      <c r="I127" s="55"/>
      <c r="J127" s="215">
        <v>3.6869536350558816</v>
      </c>
      <c r="K127" s="33" t="s">
        <v>11</v>
      </c>
      <c r="L127" s="216">
        <f>(G127-J127)/Seniors!L119</f>
        <v>-0.03586387825261557</v>
      </c>
      <c r="M127" s="33">
        <v>0.4197056223538904</v>
      </c>
      <c r="N127" s="215">
        <v>3.8434811860252776</v>
      </c>
      <c r="O127" s="33" t="s">
        <v>11</v>
      </c>
      <c r="P127" s="216">
        <f>(G127-N127)/Seniors!M119</f>
        <v>-0.09131362882570494</v>
      </c>
      <c r="Q127" s="217">
        <v>0.3523474776047389</v>
      </c>
      <c r="R127" s="27">
        <v>3.495260712872112</v>
      </c>
      <c r="S127" s="27" t="s">
        <v>11</v>
      </c>
      <c r="T127" s="149">
        <f>(G127-R127)/Seniors!N119</f>
        <v>0.0346470280696783</v>
      </c>
      <c r="U127" s="141">
        <v>0.4850459701352265</v>
      </c>
      <c r="V127" s="3" t="str">
        <f>C126</f>
        <v>Working for pay off campus</v>
      </c>
      <c r="W127" s="29"/>
      <c r="X127" s="29"/>
      <c r="Y127" s="29"/>
      <c r="Z127" s="29"/>
      <c r="AA127" s="29"/>
      <c r="AB127" s="29"/>
      <c r="AC127" s="29"/>
      <c r="AD127" s="29"/>
    </row>
    <row r="128" spans="1:30" ht="36.75" customHeight="1">
      <c r="A128" s="139"/>
      <c r="B128" s="279" t="s">
        <v>56</v>
      </c>
      <c r="C128" s="286" t="s">
        <v>268</v>
      </c>
      <c r="D128" s="43" t="s">
        <v>37</v>
      </c>
      <c r="E128" s="43" t="s">
        <v>77</v>
      </c>
      <c r="F128" s="228" t="s">
        <v>298</v>
      </c>
      <c r="G128" s="195">
        <v>2.74</v>
      </c>
      <c r="H128" s="153">
        <v>2.7857142857142856</v>
      </c>
      <c r="I128" s="54"/>
      <c r="J128" s="215">
        <v>2.3552568981921977</v>
      </c>
      <c r="K128" s="33" t="s">
        <v>13</v>
      </c>
      <c r="L128" s="216">
        <f>(G128-J128)/Fresh!L121</f>
        <v>0.25079220588011414</v>
      </c>
      <c r="M128" s="33">
        <v>0.2805907558752915</v>
      </c>
      <c r="N128" s="215">
        <v>2.1693575140993033</v>
      </c>
      <c r="O128" s="33" t="s">
        <v>11</v>
      </c>
      <c r="P128" s="216">
        <f>(G128-N128)/Fresh!M121</f>
        <v>0.38186209612460315</v>
      </c>
      <c r="Q128" s="217">
        <v>0.41245314638287955</v>
      </c>
      <c r="R128" s="37">
        <v>2.311486672162682</v>
      </c>
      <c r="S128" s="22" t="s">
        <v>11</v>
      </c>
      <c r="T128" s="148">
        <f>(G128-R128)/Fresh!N121</f>
        <v>0.2789072436182711</v>
      </c>
      <c r="U128" s="140">
        <v>0.30866138332472587</v>
      </c>
      <c r="V128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8" s="24"/>
      <c r="X128" s="24"/>
      <c r="Y128" s="24"/>
      <c r="Z128" s="24"/>
      <c r="AA128" s="24"/>
      <c r="AB128" s="24"/>
      <c r="AC128" s="24"/>
      <c r="AD128" s="24"/>
    </row>
    <row r="129" spans="1:30" ht="36.75" customHeight="1">
      <c r="A129" s="139"/>
      <c r="B129" s="279"/>
      <c r="C129" s="292"/>
      <c r="D129" s="44"/>
      <c r="E129" s="45"/>
      <c r="F129" s="228" t="s">
        <v>297</v>
      </c>
      <c r="G129" s="196">
        <v>1.41</v>
      </c>
      <c r="H129" s="154">
        <v>1.7925311203319503</v>
      </c>
      <c r="I129" s="55"/>
      <c r="J129" s="215">
        <v>2.222246793454224</v>
      </c>
      <c r="K129" s="33" t="s">
        <v>11</v>
      </c>
      <c r="L129" s="216">
        <f>(G129-J129)/Seniors!L121</f>
        <v>-0.5175497988869601</v>
      </c>
      <c r="M129" s="33">
        <v>-0.2738074954500158</v>
      </c>
      <c r="N129" s="215">
        <v>2.0405165378522394</v>
      </c>
      <c r="O129" s="33" t="s">
        <v>13</v>
      </c>
      <c r="P129" s="216">
        <f>(G129-N129)/Seniors!M121</f>
        <v>-0.4262593786902414</v>
      </c>
      <c r="Q129" s="217">
        <v>-0.16765001970687501</v>
      </c>
      <c r="R129" s="27">
        <v>2.18936303080766</v>
      </c>
      <c r="S129" s="27" t="s">
        <v>11</v>
      </c>
      <c r="T129" s="149">
        <f>(G129-R129)/Seniors!N121</f>
        <v>-0.502891842659434</v>
      </c>
      <c r="U129" s="141">
        <v>-0.2560597857437297</v>
      </c>
      <c r="V129" s="3" t="str">
        <f>C128</f>
        <v>Participating in co-curricular activities (organizations, campus publications, student government, social fraternity or sorority, intercollegiate or intramural sports, etc.) (0.1577** Overall / 0.0887 Come back)
</v>
      </c>
      <c r="W129" s="29"/>
      <c r="X129" s="29"/>
      <c r="Y129" s="29"/>
      <c r="Z129" s="29"/>
      <c r="AA129" s="29"/>
      <c r="AB129" s="29"/>
      <c r="AC129" s="29"/>
      <c r="AD129" s="29"/>
    </row>
    <row r="130" spans="1:30" ht="12.75">
      <c r="A130" s="139"/>
      <c r="B130" s="279" t="s">
        <v>58</v>
      </c>
      <c r="C130" s="280" t="s">
        <v>145</v>
      </c>
      <c r="D130" s="282" t="s">
        <v>7</v>
      </c>
      <c r="E130" s="282"/>
      <c r="F130" s="228" t="s">
        <v>298</v>
      </c>
      <c r="G130" s="195">
        <v>3.37</v>
      </c>
      <c r="H130" s="153">
        <v>3.0510204081632653</v>
      </c>
      <c r="I130" s="54"/>
      <c r="J130" s="215">
        <v>3.591817316841104</v>
      </c>
      <c r="K130" s="33" t="s">
        <v>11</v>
      </c>
      <c r="L130" s="216">
        <f>(G130-J130)/Fresh!L127</f>
        <v>-0.13641885600845177</v>
      </c>
      <c r="M130" s="33">
        <v>-0.3325930394676341</v>
      </c>
      <c r="N130" s="215">
        <v>3.6472572439725726</v>
      </c>
      <c r="O130" s="33" t="s">
        <v>11</v>
      </c>
      <c r="P130" s="216">
        <f>(G130-N130)/Fresh!M127</f>
        <v>-0.1650091892744539</v>
      </c>
      <c r="Q130" s="217">
        <v>-0.354849364737219</v>
      </c>
      <c r="R130" s="37">
        <v>3.6325586720091585</v>
      </c>
      <c r="S130" s="22" t="s">
        <v>11</v>
      </c>
      <c r="T130" s="148">
        <f>(G130-R130)/Fresh!N127</f>
        <v>-0.1576856374571559</v>
      </c>
      <c r="U130" s="140">
        <v>-0.34925615344774735</v>
      </c>
      <c r="V130" s="3" t="str">
        <f>C130</f>
        <v>Relaxing and socializing (watching TV, 
partying, etc.)</v>
      </c>
      <c r="W130" s="24"/>
      <c r="X130" s="24"/>
      <c r="Y130" s="24"/>
      <c r="Z130" s="24"/>
      <c r="AA130" s="24"/>
      <c r="AB130" s="24"/>
      <c r="AC130" s="24"/>
      <c r="AD130" s="24"/>
    </row>
    <row r="131" spans="1:30" ht="12.75">
      <c r="A131" s="139"/>
      <c r="B131" s="279"/>
      <c r="C131" s="289"/>
      <c r="D131" s="283"/>
      <c r="E131" s="284"/>
      <c r="F131" s="228" t="s">
        <v>297</v>
      </c>
      <c r="G131" s="196">
        <v>2.72</v>
      </c>
      <c r="H131" s="154">
        <v>2.7666666666666666</v>
      </c>
      <c r="I131" s="55"/>
      <c r="J131" s="215">
        <v>3.302909613895342</v>
      </c>
      <c r="K131" s="33" t="s">
        <v>11</v>
      </c>
      <c r="L131" s="216">
        <f>(G131-J131)/Seniors!L127</f>
        <v>-0.3854246478788667</v>
      </c>
      <c r="M131" s="33">
        <v>-0.3545682627053847</v>
      </c>
      <c r="N131" s="215">
        <v>3.2985734185119364</v>
      </c>
      <c r="O131" s="33" t="s">
        <v>11</v>
      </c>
      <c r="P131" s="216">
        <f>(G131-N131)/Seniors!M127</f>
        <v>-0.3773511661258127</v>
      </c>
      <c r="Q131" s="217">
        <v>-0.3469147158458076</v>
      </c>
      <c r="R131" s="27">
        <v>3.3573391630231106</v>
      </c>
      <c r="S131" s="27" t="s">
        <v>11</v>
      </c>
      <c r="T131" s="149">
        <f>(G131-R131)/Seniors!N127</f>
        <v>-0.41288915539008314</v>
      </c>
      <c r="U131" s="141">
        <v>-0.3826569623871062</v>
      </c>
      <c r="V131" s="3" t="str">
        <f>C130</f>
        <v>Relaxing and socializing (watching TV, 
partying, etc.)</v>
      </c>
      <c r="W131" s="29"/>
      <c r="X131" s="29"/>
      <c r="Y131" s="29"/>
      <c r="Z131" s="29"/>
      <c r="AA131" s="29"/>
      <c r="AB131" s="29"/>
      <c r="AC131" s="29"/>
      <c r="AD131" s="29"/>
    </row>
    <row r="132" spans="1:30" ht="12.75">
      <c r="A132" s="181"/>
      <c r="B132" s="279" t="s">
        <v>61</v>
      </c>
      <c r="C132" s="280" t="s">
        <v>158</v>
      </c>
      <c r="D132" s="282" t="s">
        <v>159</v>
      </c>
      <c r="E132" s="282"/>
      <c r="F132" s="228" t="s">
        <v>298</v>
      </c>
      <c r="G132" s="195">
        <v>3.05</v>
      </c>
      <c r="H132" s="153">
        <v>2.1581632653061225</v>
      </c>
      <c r="I132" s="54"/>
      <c r="J132" s="215">
        <v>1.6082609213188905</v>
      </c>
      <c r="K132" s="33" t="s">
        <v>11</v>
      </c>
      <c r="L132" s="216">
        <f>(G132-J132)/Fresh!L129</f>
        <v>0.929445566601607</v>
      </c>
      <c r="M132" s="33">
        <v>0.3545054047853919</v>
      </c>
      <c r="N132" s="215">
        <v>1.74439710032649</v>
      </c>
      <c r="O132" s="33" t="s">
        <v>13</v>
      </c>
      <c r="P132" s="216">
        <f>(G132-N132)/Fresh!M129</f>
        <v>0.7730807189178615</v>
      </c>
      <c r="Q132" s="217">
        <v>0.24500148120560344</v>
      </c>
      <c r="R132" s="37">
        <v>1.6253378533143983</v>
      </c>
      <c r="S132" s="22" t="s">
        <v>11</v>
      </c>
      <c r="T132" s="148">
        <f>(G132-R132)/Fresh!N129</f>
        <v>0.9112787105545647</v>
      </c>
      <c r="U132" s="140">
        <v>0.34081936936426244</v>
      </c>
      <c r="V132" s="3" t="str">
        <f>C132</f>
        <v>Providing care for dependents living with you (parents, children, spouse, etc.)</v>
      </c>
      <c r="W132" s="24"/>
      <c r="X132" s="24"/>
      <c r="Y132" s="24"/>
      <c r="Z132" s="24"/>
      <c r="AA132" s="24"/>
      <c r="AB132" s="24"/>
      <c r="AC132" s="24"/>
      <c r="AD132" s="24"/>
    </row>
    <row r="133" spans="1:30" ht="12.75">
      <c r="A133" s="181"/>
      <c r="B133" s="279"/>
      <c r="C133" s="289"/>
      <c r="D133" s="283"/>
      <c r="E133" s="284"/>
      <c r="F133" s="228" t="s">
        <v>297</v>
      </c>
      <c r="G133" s="196">
        <v>4.63</v>
      </c>
      <c r="H133" s="154">
        <v>3.887966804979253</v>
      </c>
      <c r="I133" s="55"/>
      <c r="J133" s="215">
        <v>2.216356795042054</v>
      </c>
      <c r="K133" s="33" t="s">
        <v>11</v>
      </c>
      <c r="L133" s="216">
        <f>(G133-J133)/Seniors!L129</f>
        <v>1.0758119492250324</v>
      </c>
      <c r="M133" s="33">
        <v>0.7450720220124446</v>
      </c>
      <c r="N133" s="215">
        <v>2.5139082392505405</v>
      </c>
      <c r="O133" s="33" t="s">
        <v>11</v>
      </c>
      <c r="P133" s="216">
        <f>(G133-N133)/Seniors!M129</f>
        <v>0.8641547875888601</v>
      </c>
      <c r="Q133" s="217">
        <v>0.5611284491658369</v>
      </c>
      <c r="R133" s="27">
        <v>2.2884002748453995</v>
      </c>
      <c r="S133" s="27" t="s">
        <v>11</v>
      </c>
      <c r="T133" s="149">
        <f>(G133-R133)/Seniors!N129</f>
        <v>1.0158604323802956</v>
      </c>
      <c r="U133" s="141">
        <v>0.6939428329560218</v>
      </c>
      <c r="V133" s="3" t="str">
        <f>C132</f>
        <v>Providing care for dependents living with you (parents, children, spouse, etc.)</v>
      </c>
      <c r="W133" s="29"/>
      <c r="X133" s="29"/>
      <c r="Y133" s="29"/>
      <c r="Z133" s="29"/>
      <c r="AA133" s="29"/>
      <c r="AB133" s="29"/>
      <c r="AC133" s="29"/>
      <c r="AD133" s="29">
        <v>3875</v>
      </c>
    </row>
    <row r="134" spans="1:30" ht="12.75">
      <c r="A134" s="181"/>
      <c r="B134" s="279" t="s">
        <v>64</v>
      </c>
      <c r="C134" s="280" t="s">
        <v>160</v>
      </c>
      <c r="D134" s="282" t="s">
        <v>161</v>
      </c>
      <c r="E134" s="282"/>
      <c r="F134" s="228" t="s">
        <v>298</v>
      </c>
      <c r="G134" s="195">
        <v>2.68</v>
      </c>
      <c r="H134" s="153">
        <v>2.1435897435897435</v>
      </c>
      <c r="I134" s="54"/>
      <c r="J134" s="215">
        <v>2.0287752675386446</v>
      </c>
      <c r="K134" s="33" t="s">
        <v>12</v>
      </c>
      <c r="L134" s="216">
        <f>(G134-J134)/Fresh!L131</f>
        <v>0.6430172064179209</v>
      </c>
      <c r="M134" s="33" t="s">
        <v>12</v>
      </c>
      <c r="N134" s="215">
        <v>2.1852507048482503</v>
      </c>
      <c r="O134" s="33" t="s">
        <v>12</v>
      </c>
      <c r="P134" s="216">
        <f>(G134-N134)/Fresh!M131</f>
        <v>0.4566922259821502</v>
      </c>
      <c r="Q134" s="217" t="s">
        <v>12</v>
      </c>
      <c r="R134" s="37">
        <v>2.143736837285963</v>
      </c>
      <c r="S134" s="22" t="s">
        <v>12</v>
      </c>
      <c r="T134" s="148">
        <f>(G134-R134)/Fresh!N131</f>
        <v>0.5146314152592574</v>
      </c>
      <c r="U134" s="140" t="s">
        <v>12</v>
      </c>
      <c r="V134" s="3" t="str">
        <f>C134</f>
        <v>Commuting to class (driving, walking, etc.)</v>
      </c>
      <c r="W134" s="24"/>
      <c r="X134" s="24"/>
      <c r="Y134" s="24"/>
      <c r="Z134" s="24"/>
      <c r="AA134" s="24"/>
      <c r="AB134" s="24"/>
      <c r="AC134" s="24"/>
      <c r="AD134" s="24">
        <f>AD133/2</f>
        <v>1937.5</v>
      </c>
    </row>
    <row r="135" spans="1:30" ht="12.75">
      <c r="A135" s="185"/>
      <c r="B135" s="293"/>
      <c r="C135" s="294"/>
      <c r="D135" s="295"/>
      <c r="E135" s="296"/>
      <c r="F135" s="223" t="s">
        <v>297</v>
      </c>
      <c r="G135" s="198">
        <v>3.55</v>
      </c>
      <c r="H135" s="155">
        <v>2.6390041493775933</v>
      </c>
      <c r="I135" s="143"/>
      <c r="J135" s="167">
        <v>2.2697921273772668</v>
      </c>
      <c r="K135" s="145" t="s">
        <v>11</v>
      </c>
      <c r="L135" s="150">
        <f>(G135-J135)/Seniors!L131</f>
        <v>1.1980552754962719</v>
      </c>
      <c r="M135" s="145">
        <v>0.34551920839850186</v>
      </c>
      <c r="N135" s="167">
        <v>2.3952170572416445</v>
      </c>
      <c r="O135" s="145" t="s">
        <v>13</v>
      </c>
      <c r="P135" s="150">
        <f>(G135-N135)/Seniors!M131</f>
        <v>1.0297365322397556</v>
      </c>
      <c r="Q135" s="147">
        <v>0.2173884507345174</v>
      </c>
      <c r="R135" s="145">
        <v>2.3100110331619375</v>
      </c>
      <c r="S135" s="145" t="s">
        <v>11</v>
      </c>
      <c r="T135" s="150">
        <f>(G135-R135)/Seniors!N131</f>
        <v>1.1428860254583788</v>
      </c>
      <c r="U135" s="147">
        <v>0.30322982304727375</v>
      </c>
      <c r="V135" s="3" t="str">
        <f>C134</f>
        <v>Commuting to class (driving, walking, etc.)</v>
      </c>
      <c r="W135" s="29"/>
      <c r="X135" s="29"/>
      <c r="Y135" s="29"/>
      <c r="Z135" s="29"/>
      <c r="AA135" s="29"/>
      <c r="AB135" s="29"/>
      <c r="AC135" s="29"/>
      <c r="AD135" s="29">
        <v>400</v>
      </c>
    </row>
    <row r="136" spans="1:30" ht="12.75">
      <c r="A136" s="176" t="s">
        <v>162</v>
      </c>
      <c r="B136" s="136" t="s">
        <v>163</v>
      </c>
      <c r="C136" s="177"/>
      <c r="D136" s="178"/>
      <c r="E136" s="178"/>
      <c r="F136" s="186"/>
      <c r="G136" s="187"/>
      <c r="H136" s="277" t="s">
        <v>164</v>
      </c>
      <c r="I136" s="277"/>
      <c r="J136" s="297"/>
      <c r="K136" s="297"/>
      <c r="L136" s="297"/>
      <c r="M136" s="297"/>
      <c r="N136" s="297"/>
      <c r="O136" s="297"/>
      <c r="P136" s="297"/>
      <c r="Q136" s="297"/>
      <c r="R136" s="277"/>
      <c r="S136" s="277"/>
      <c r="T136" s="277"/>
      <c r="U136" s="278"/>
      <c r="V136" s="3"/>
      <c r="W136" s="4"/>
      <c r="X136" s="4"/>
      <c r="Y136" s="4"/>
      <c r="Z136" s="4"/>
      <c r="AA136" s="4"/>
      <c r="AB136" s="4"/>
      <c r="AC136" s="4"/>
      <c r="AD136" s="4">
        <f>AD134-AD135</f>
        <v>1537.5</v>
      </c>
    </row>
    <row r="137" spans="1:30" ht="12.75">
      <c r="A137" s="218"/>
      <c r="B137" s="345" t="s">
        <v>45</v>
      </c>
      <c r="C137" s="340" t="s">
        <v>165</v>
      </c>
      <c r="D137" s="327" t="s">
        <v>166</v>
      </c>
      <c r="E137" s="327" t="s">
        <v>94</v>
      </c>
      <c r="F137" s="225" t="s">
        <v>298</v>
      </c>
      <c r="G137" s="213">
        <v>3.21</v>
      </c>
      <c r="H137" s="200">
        <v>3.2512820512820513</v>
      </c>
      <c r="I137" s="201"/>
      <c r="J137" s="202">
        <v>3.124282982791587</v>
      </c>
      <c r="K137" s="203" t="s">
        <v>14</v>
      </c>
      <c r="L137" s="204">
        <f>(G137-J137)/Fresh!L133</f>
        <v>0.11399534911052613</v>
      </c>
      <c r="M137" s="205">
        <v>0.16889648777770536</v>
      </c>
      <c r="N137" s="203">
        <v>3.071753859824503</v>
      </c>
      <c r="O137" s="203" t="s">
        <v>13</v>
      </c>
      <c r="P137" s="204">
        <f>(G137-N137)/Fresh!M133</f>
        <v>0.18016488046709267</v>
      </c>
      <c r="Q137" s="203">
        <v>0.23396439939200087</v>
      </c>
      <c r="R137" s="202">
        <v>3.1277329470998</v>
      </c>
      <c r="S137" s="206" t="s">
        <v>14</v>
      </c>
      <c r="T137" s="204">
        <f>(G137-R137)/Fresh!N133</f>
        <v>0.10731254685443885</v>
      </c>
      <c r="U137" s="205">
        <v>0.16116256221632017</v>
      </c>
      <c r="V137" s="3" t="str">
        <f>C137</f>
        <v>Spending significant amounts of time studying and on academic work</v>
      </c>
      <c r="W137" s="24"/>
      <c r="X137" s="24"/>
      <c r="Y137" s="24"/>
      <c r="Z137" s="24"/>
      <c r="AA137" s="24"/>
      <c r="AB137" s="24"/>
      <c r="AC137" s="24"/>
      <c r="AD137" s="24"/>
    </row>
    <row r="138" spans="1:30" ht="12.75">
      <c r="A138" s="139"/>
      <c r="B138" s="279"/>
      <c r="C138" s="289"/>
      <c r="D138" s="283"/>
      <c r="E138" s="284"/>
      <c r="F138" s="228" t="s">
        <v>297</v>
      </c>
      <c r="G138" s="196">
        <v>3.63</v>
      </c>
      <c r="H138" s="154">
        <v>3.2083333333333335</v>
      </c>
      <c r="I138" s="55"/>
      <c r="J138" s="166">
        <v>3.1011970738195522</v>
      </c>
      <c r="K138" s="27" t="s">
        <v>14</v>
      </c>
      <c r="L138" s="149">
        <f>(G138-J138)/Seniors!L133</f>
        <v>0.6931327693347042</v>
      </c>
      <c r="M138" s="141">
        <v>0.14042973020086605</v>
      </c>
      <c r="N138" s="27">
        <v>3.0831448780253092</v>
      </c>
      <c r="O138" s="27" t="s">
        <v>14</v>
      </c>
      <c r="P138" s="149">
        <f>(G138-N138)/Seniors!M133</f>
        <v>0.7086309072124662</v>
      </c>
      <c r="Q138" s="27">
        <v>0.16222287237086216</v>
      </c>
      <c r="R138" s="166">
        <v>3.1356937079871403</v>
      </c>
      <c r="S138" s="27" t="s">
        <v>12</v>
      </c>
      <c r="T138" s="149">
        <f>(G138-R138)/Seniors!N133</f>
        <v>0.6397805623533185</v>
      </c>
      <c r="U138" s="141" t="s">
        <v>12</v>
      </c>
      <c r="V138" s="3" t="str">
        <f>C137</f>
        <v>Spending significant amounts of time studying and on academic work</v>
      </c>
      <c r="W138" s="29"/>
      <c r="X138" s="29"/>
      <c r="Y138" s="29"/>
      <c r="Z138" s="29"/>
      <c r="AA138" s="29"/>
      <c r="AB138" s="29"/>
      <c r="AC138" s="29"/>
      <c r="AD138" s="29"/>
    </row>
    <row r="139" spans="1:30" ht="12.75">
      <c r="A139" s="139"/>
      <c r="B139" s="279" t="s">
        <v>51</v>
      </c>
      <c r="C139" s="288" t="s">
        <v>167</v>
      </c>
      <c r="D139" s="285" t="s">
        <v>168</v>
      </c>
      <c r="E139" s="282" t="s">
        <v>148</v>
      </c>
      <c r="F139" s="228" t="s">
        <v>298</v>
      </c>
      <c r="G139" s="197">
        <v>2.89</v>
      </c>
      <c r="H139" s="153">
        <v>3.123076923076923</v>
      </c>
      <c r="I139" s="54"/>
      <c r="J139" s="165">
        <v>3.141866857894108</v>
      </c>
      <c r="K139" s="19" t="s">
        <v>12</v>
      </c>
      <c r="L139" s="148">
        <f>(G139-J139)/Fresh!L135</f>
        <v>-0.32656031817015607</v>
      </c>
      <c r="M139" s="168" t="s">
        <v>12</v>
      </c>
      <c r="N139" s="19">
        <v>3.0285015834213014</v>
      </c>
      <c r="O139" s="19" t="s">
        <v>12</v>
      </c>
      <c r="P139" s="148">
        <f>(G139-N139)/Fresh!M135</f>
        <v>-0.17388600956526976</v>
      </c>
      <c r="Q139" s="19" t="s">
        <v>12</v>
      </c>
      <c r="R139" s="169">
        <v>3.064372944504496</v>
      </c>
      <c r="S139" s="22" t="s">
        <v>12</v>
      </c>
      <c r="T139" s="148">
        <f>(G139-R139)/Fresh!N135</f>
        <v>-0.21821089811613864</v>
      </c>
      <c r="U139" s="140" t="s">
        <v>12</v>
      </c>
      <c r="V139" s="3" t="str">
        <f>C139</f>
        <v>Providing the support you need to help you succeed academically</v>
      </c>
      <c r="W139" s="24"/>
      <c r="X139" s="24"/>
      <c r="Y139" s="24"/>
      <c r="Z139" s="24"/>
      <c r="AA139" s="24"/>
      <c r="AB139" s="24"/>
      <c r="AC139" s="24"/>
      <c r="AD139" s="24"/>
    </row>
    <row r="140" spans="1:30" ht="12.75">
      <c r="A140" s="142"/>
      <c r="B140" s="293"/>
      <c r="C140" s="294"/>
      <c r="D140" s="295"/>
      <c r="E140" s="296"/>
      <c r="F140" s="223" t="s">
        <v>297</v>
      </c>
      <c r="G140" s="196">
        <v>2.88</v>
      </c>
      <c r="H140" s="154">
        <v>2.8541666666666665</v>
      </c>
      <c r="I140" s="55"/>
      <c r="J140" s="166">
        <v>3.061355819372018</v>
      </c>
      <c r="K140" s="27" t="s">
        <v>11</v>
      </c>
      <c r="L140" s="149">
        <f>(G140-J140)/Seniors!L135</f>
        <v>-0.2261584065350396</v>
      </c>
      <c r="M140" s="141">
        <v>-0.2583736700010028</v>
      </c>
      <c r="N140" s="27">
        <v>2.9496749337828074</v>
      </c>
      <c r="O140" s="27" t="s">
        <v>12</v>
      </c>
      <c r="P140" s="149">
        <f>(G140-N140)/Seniors!M135</f>
        <v>-0.08483980498331388</v>
      </c>
      <c r="Q140" s="27" t="s">
        <v>12</v>
      </c>
      <c r="R140" s="166">
        <v>2.9668309800317485</v>
      </c>
      <c r="S140" s="27" t="s">
        <v>14</v>
      </c>
      <c r="T140" s="149">
        <f>(G140-R140)/Seniors!N135</f>
        <v>-0.10465969345604327</v>
      </c>
      <c r="U140" s="141">
        <v>-0.135797298336535</v>
      </c>
      <c r="V140" s="3" t="str">
        <f>C139</f>
        <v>Providing the support you need to help you succeed academically</v>
      </c>
      <c r="W140" s="29"/>
      <c r="X140" s="29"/>
      <c r="Y140" s="29"/>
      <c r="Z140" s="29"/>
      <c r="AA140" s="29"/>
      <c r="AB140" s="29"/>
      <c r="AC140" s="29"/>
      <c r="AD140" s="29"/>
    </row>
    <row r="141" spans="1:30" ht="30" customHeight="1">
      <c r="A141" s="139"/>
      <c r="B141" s="279" t="s">
        <v>54</v>
      </c>
      <c r="C141" s="291" t="s">
        <v>269</v>
      </c>
      <c r="D141" s="285" t="s">
        <v>169</v>
      </c>
      <c r="E141" s="285" t="s">
        <v>77</v>
      </c>
      <c r="F141" s="228" t="s">
        <v>298</v>
      </c>
      <c r="G141" s="195">
        <v>2.42</v>
      </c>
      <c r="H141" s="153">
        <v>2.646153846153846</v>
      </c>
      <c r="I141" s="56"/>
      <c r="J141" s="169">
        <v>2.659571923950735</v>
      </c>
      <c r="K141" s="37" t="s">
        <v>12</v>
      </c>
      <c r="L141" s="148">
        <f>(G141-J141)/Fresh!L137</f>
        <v>-0.24824675027511509</v>
      </c>
      <c r="M141" s="140" t="s">
        <v>12</v>
      </c>
      <c r="N141" s="37">
        <v>2.574025685217101</v>
      </c>
      <c r="O141" s="37" t="s">
        <v>12</v>
      </c>
      <c r="P141" s="148">
        <f>(G141-N141)/Fresh!M137</f>
        <v>-0.15911333123018226</v>
      </c>
      <c r="Q141" s="37" t="s">
        <v>12</v>
      </c>
      <c r="R141" s="169">
        <v>2.59695756236767</v>
      </c>
      <c r="S141" s="22" t="s">
        <v>12</v>
      </c>
      <c r="T141" s="204">
        <f>(G141-R141)/Fresh!N137</f>
        <v>-0.18179245334145733</v>
      </c>
      <c r="U141" s="140" t="s">
        <v>12</v>
      </c>
      <c r="V141" s="3" t="str">
        <f>C141</f>
        <v>Encouraging contact among students from different economic, social, and racial or ethnic backgrounds (0.2690** Overall / 0.2438** Come Back)
</v>
      </c>
      <c r="W141" s="24"/>
      <c r="X141" s="24"/>
      <c r="Y141" s="24"/>
      <c r="Z141" s="24"/>
      <c r="AA141" s="24"/>
      <c r="AB141" s="24"/>
      <c r="AC141" s="24"/>
      <c r="AD141" s="24"/>
    </row>
    <row r="142" spans="1:30" ht="30" customHeight="1">
      <c r="A142" s="139"/>
      <c r="B142" s="279"/>
      <c r="C142" s="292"/>
      <c r="D142" s="283"/>
      <c r="E142" s="284"/>
      <c r="F142" s="228" t="s">
        <v>297</v>
      </c>
      <c r="G142" s="196">
        <v>2.45</v>
      </c>
      <c r="H142" s="154">
        <v>2.4125</v>
      </c>
      <c r="I142" s="55"/>
      <c r="J142" s="166">
        <v>2.474747474747475</v>
      </c>
      <c r="K142" s="27" t="s">
        <v>12</v>
      </c>
      <c r="L142" s="149">
        <f>(G142-J142)/Seniors!L137</f>
        <v>-0.025163645429391566</v>
      </c>
      <c r="M142" s="141" t="s">
        <v>12</v>
      </c>
      <c r="N142" s="27">
        <v>2.423729630700993</v>
      </c>
      <c r="O142" s="27" t="s">
        <v>12</v>
      </c>
      <c r="P142" s="149">
        <f>(G142-N142)/Seniors!M137</f>
        <v>0.026914004445629504</v>
      </c>
      <c r="Q142" s="27" t="s">
        <v>12</v>
      </c>
      <c r="R142" s="166">
        <v>2.4246346206117884</v>
      </c>
      <c r="S142" s="27" t="s">
        <v>12</v>
      </c>
      <c r="T142" s="149">
        <f>(G142-R142)/Seniors!N137</f>
        <v>0.025893469932393724</v>
      </c>
      <c r="U142" s="141" t="s">
        <v>12</v>
      </c>
      <c r="V142" s="3" t="str">
        <f>C141</f>
        <v>Encouraging contact among students from different economic, social, and racial or ethnic backgrounds (0.2690** Overall / 0.2438** Come Back)
</v>
      </c>
      <c r="W142" s="29"/>
      <c r="X142" s="29"/>
      <c r="Y142" s="29"/>
      <c r="Z142" s="29"/>
      <c r="AA142" s="29"/>
      <c r="AB142" s="29"/>
      <c r="AC142" s="29"/>
      <c r="AD142" s="29"/>
    </row>
    <row r="143" spans="1:30" ht="25.5" customHeight="1">
      <c r="A143" s="139"/>
      <c r="B143" s="279" t="s">
        <v>56</v>
      </c>
      <c r="C143" s="286" t="s">
        <v>270</v>
      </c>
      <c r="D143" s="282" t="s">
        <v>170</v>
      </c>
      <c r="E143" s="282" t="s">
        <v>148</v>
      </c>
      <c r="F143" s="228" t="s">
        <v>298</v>
      </c>
      <c r="G143" s="195">
        <v>2.21</v>
      </c>
      <c r="H143" s="153">
        <v>2.1333333333333333</v>
      </c>
      <c r="I143" s="56"/>
      <c r="J143" s="169">
        <v>2.277511961722488</v>
      </c>
      <c r="K143" s="37" t="s">
        <v>14</v>
      </c>
      <c r="L143" s="148">
        <f>(G143-J143)/Fresh!L139</f>
        <v>-0.07266151432356388</v>
      </c>
      <c r="M143" s="140">
        <v>-0.15517601924994515</v>
      </c>
      <c r="N143" s="37">
        <v>2.1576869613566863</v>
      </c>
      <c r="O143" s="37" t="s">
        <v>12</v>
      </c>
      <c r="P143" s="148">
        <f>(G143-N143)/Fresh!M139</f>
        <v>0.05642417371536701</v>
      </c>
      <c r="Q143" s="37" t="s">
        <v>12</v>
      </c>
      <c r="R143" s="169">
        <v>2.1654924713358197</v>
      </c>
      <c r="S143" s="22" t="s">
        <v>12</v>
      </c>
      <c r="T143" s="148">
        <f>(G143-R143)/Fresh!N139</f>
        <v>0.04820057616140549</v>
      </c>
      <c r="U143" s="140" t="s">
        <v>12</v>
      </c>
      <c r="V143" s="3" t="str">
        <f>C143</f>
        <v>Helping you cope with your non-academic responsibilities (work, family, etc.) ( 0.3198** Overall / 0.2957** Come back)
</v>
      </c>
      <c r="W143" s="24"/>
      <c r="X143" s="24"/>
      <c r="Y143" s="24"/>
      <c r="Z143" s="24"/>
      <c r="AA143" s="24"/>
      <c r="AB143" s="24"/>
      <c r="AC143" s="24"/>
      <c r="AD143" s="24"/>
    </row>
    <row r="144" spans="1:30" ht="25.5" customHeight="1">
      <c r="A144" s="139"/>
      <c r="B144" s="279"/>
      <c r="C144" s="292"/>
      <c r="D144" s="283"/>
      <c r="E144" s="284"/>
      <c r="F144" s="228" t="s">
        <v>297</v>
      </c>
      <c r="G144" s="196">
        <v>1.82</v>
      </c>
      <c r="H144" s="154">
        <v>1.925</v>
      </c>
      <c r="I144" s="55"/>
      <c r="J144" s="166">
        <v>2.0739671257219014</v>
      </c>
      <c r="K144" s="27" t="s">
        <v>14</v>
      </c>
      <c r="L144" s="149">
        <f>(G144-J144)/Seniors!L139</f>
        <v>-0.2748527538322071</v>
      </c>
      <c r="M144" s="141">
        <v>-0.16121781359988954</v>
      </c>
      <c r="N144" s="27">
        <v>1.9579835986493006</v>
      </c>
      <c r="O144" s="27" t="s">
        <v>12</v>
      </c>
      <c r="P144" s="149">
        <f>(G144-N144)/Seniors!M139</f>
        <v>-0.1516271535197087</v>
      </c>
      <c r="Q144" s="27" t="s">
        <v>12</v>
      </c>
      <c r="R144" s="166">
        <v>1.9651790195750376</v>
      </c>
      <c r="S144" s="27" t="s">
        <v>12</v>
      </c>
      <c r="T144" s="149">
        <f>(G144-R144)/Seniors!N139</f>
        <v>-0.1590692056041645</v>
      </c>
      <c r="U144" s="141" t="s">
        <v>12</v>
      </c>
      <c r="V144" s="3" t="str">
        <f>C143</f>
        <v>Helping you cope with your non-academic responsibilities (work, family, etc.) ( 0.3198** Overall / 0.2957** Come back)
</v>
      </c>
      <c r="W144" s="29"/>
      <c r="X144" s="29"/>
      <c r="Y144" s="29"/>
      <c r="Z144" s="29"/>
      <c r="AA144" s="29"/>
      <c r="AB144" s="29"/>
      <c r="AC144" s="29"/>
      <c r="AD144" s="29"/>
    </row>
    <row r="145" spans="1:30" ht="34.5" customHeight="1">
      <c r="A145" s="139"/>
      <c r="B145" s="279" t="s">
        <v>58</v>
      </c>
      <c r="C145" s="291" t="s">
        <v>271</v>
      </c>
      <c r="D145" s="285" t="s">
        <v>171</v>
      </c>
      <c r="E145" s="282" t="s">
        <v>148</v>
      </c>
      <c r="F145" s="228" t="s">
        <v>298</v>
      </c>
      <c r="G145" s="197">
        <v>2.42</v>
      </c>
      <c r="H145" s="153">
        <v>2.3692307692307693</v>
      </c>
      <c r="I145" s="54"/>
      <c r="J145" s="165">
        <v>2.474074961082505</v>
      </c>
      <c r="K145" s="19" t="s">
        <v>12</v>
      </c>
      <c r="L145" s="148">
        <f>(G145-J145)/Fresh!L141</f>
        <v>-0.05939940571160714</v>
      </c>
      <c r="M145" s="168" t="s">
        <v>12</v>
      </c>
      <c r="N145" s="19">
        <v>2.371172475225476</v>
      </c>
      <c r="O145" s="19" t="s">
        <v>12</v>
      </c>
      <c r="P145" s="148">
        <f>(G145-N145)/Fresh!M141</f>
        <v>0.05343275897465424</v>
      </c>
      <c r="Q145" s="19" t="s">
        <v>12</v>
      </c>
      <c r="R145" s="169">
        <v>2.3818345199419366</v>
      </c>
      <c r="S145" s="22" t="s">
        <v>12</v>
      </c>
      <c r="T145" s="204">
        <f>(G145-R145)/Fresh!N141</f>
        <v>0.04156890507761166</v>
      </c>
      <c r="U145" s="140" t="s">
        <v>12</v>
      </c>
      <c r="V145" s="3" t="str">
        <f>C145</f>
        <v>Providing the support you need to thrive socially (0.3238** Overall / 0.3140** Come back)
</v>
      </c>
      <c r="W145" s="24"/>
      <c r="X145" s="24"/>
      <c r="Y145" s="24"/>
      <c r="Z145" s="24"/>
      <c r="AA145" s="24"/>
      <c r="AB145" s="24"/>
      <c r="AC145" s="24"/>
      <c r="AD145" s="24"/>
    </row>
    <row r="146" spans="1:30" ht="12.75">
      <c r="A146" s="139"/>
      <c r="B146" s="279"/>
      <c r="C146" s="292"/>
      <c r="D146" s="283"/>
      <c r="E146" s="284"/>
      <c r="F146" s="228" t="s">
        <v>297</v>
      </c>
      <c r="G146" s="196">
        <v>1.82</v>
      </c>
      <c r="H146" s="154">
        <v>1.9125</v>
      </c>
      <c r="I146" s="55"/>
      <c r="J146" s="166">
        <v>2.268192423064104</v>
      </c>
      <c r="K146" s="27" t="s">
        <v>11</v>
      </c>
      <c r="L146" s="149">
        <f>(G146-J146)/Seniors!L141</f>
        <v>-0.49372352378420076</v>
      </c>
      <c r="M146" s="141">
        <v>-0.39182660719240336</v>
      </c>
      <c r="N146" s="27">
        <v>2.1709579247379356</v>
      </c>
      <c r="O146" s="27" t="s">
        <v>11</v>
      </c>
      <c r="P146" s="149">
        <f>(G146-N146)/Seniors!M141</f>
        <v>-0.3891998140532476</v>
      </c>
      <c r="Q146" s="27">
        <v>-0.2866206150600698</v>
      </c>
      <c r="R146" s="166">
        <v>2.1703941031117813</v>
      </c>
      <c r="S146" s="27" t="s">
        <v>11</v>
      </c>
      <c r="T146" s="149">
        <f>(G146-R146)/Seniors!N141</f>
        <v>-0.384988868522004</v>
      </c>
      <c r="U146" s="141">
        <v>-0.2833562496450683</v>
      </c>
      <c r="V146" s="3" t="str">
        <f>C145</f>
        <v>Providing the support you need to thrive socially (0.3238** Overall / 0.3140** Come back)
</v>
      </c>
      <c r="W146" s="29"/>
      <c r="X146" s="29"/>
      <c r="Y146" s="29"/>
      <c r="Z146" s="29"/>
      <c r="AA146" s="29"/>
      <c r="AB146" s="29"/>
      <c r="AC146" s="29"/>
      <c r="AD146" s="29"/>
    </row>
    <row r="147" spans="1:30" ht="12.75">
      <c r="A147" s="139"/>
      <c r="B147" s="279" t="s">
        <v>61</v>
      </c>
      <c r="C147" s="288" t="s">
        <v>238</v>
      </c>
      <c r="D147" s="285" t="s">
        <v>172</v>
      </c>
      <c r="E147" s="282"/>
      <c r="F147" s="228" t="s">
        <v>298</v>
      </c>
      <c r="G147" s="197">
        <v>2.89</v>
      </c>
      <c r="H147" s="153">
        <v>2.9794871794871796</v>
      </c>
      <c r="I147" s="54"/>
      <c r="J147" s="165">
        <v>2.9113212063188127</v>
      </c>
      <c r="K147" s="19" t="s">
        <v>12</v>
      </c>
      <c r="L147" s="148">
        <f>(G147-J147)/Fresh!L143</f>
        <v>-0.02362792259370641</v>
      </c>
      <c r="M147" s="168" t="s">
        <v>12</v>
      </c>
      <c r="N147" s="19">
        <v>2.78784339895451</v>
      </c>
      <c r="O147" s="19" t="s">
        <v>13</v>
      </c>
      <c r="P147" s="148">
        <f>(G147-N147)/Fresh!M143</f>
        <v>0.11066050096535568</v>
      </c>
      <c r="Q147" s="19">
        <v>0.20759693004269275</v>
      </c>
      <c r="R147" s="169">
        <v>2.8385998020759016</v>
      </c>
      <c r="S147" s="22" t="s">
        <v>14</v>
      </c>
      <c r="T147" s="148">
        <f>(G147-R147)/Fresh!N143</f>
        <v>0.05617533128444929</v>
      </c>
      <c r="U147" s="140">
        <v>0.15397596545372796</v>
      </c>
      <c r="V147" s="3" t="str">
        <f>C147</f>
        <v>Attending campus events and activities (special speakers, cultural performances, athletic 
events, etc.)</v>
      </c>
      <c r="W147" s="24"/>
      <c r="X147" s="24"/>
      <c r="Y147" s="24"/>
      <c r="Z147" s="24"/>
      <c r="AA147" s="24"/>
      <c r="AB147" s="24"/>
      <c r="AC147" s="24"/>
      <c r="AD147" s="24"/>
    </row>
    <row r="148" spans="1:30" ht="12.75">
      <c r="A148" s="139"/>
      <c r="B148" s="279"/>
      <c r="C148" s="289"/>
      <c r="D148" s="283"/>
      <c r="E148" s="284"/>
      <c r="F148" s="228" t="s">
        <v>297</v>
      </c>
      <c r="G148" s="196">
        <v>2.33</v>
      </c>
      <c r="H148" s="154">
        <v>2.3666666666666667</v>
      </c>
      <c r="I148" s="55"/>
      <c r="J148" s="166">
        <v>2.662779073642119</v>
      </c>
      <c r="K148" s="27" t="s">
        <v>11</v>
      </c>
      <c r="L148" s="149">
        <f>(G148-J148)/Seniors!L143</f>
        <v>-0.3512050803740333</v>
      </c>
      <c r="M148" s="141">
        <v>-0.312508177131964</v>
      </c>
      <c r="N148" s="27">
        <v>2.56600405288044</v>
      </c>
      <c r="O148" s="27" t="s">
        <v>13</v>
      </c>
      <c r="P148" s="149">
        <f>(G148-N148)/Seniors!M143</f>
        <v>-0.25017765466794467</v>
      </c>
      <c r="Q148" s="27">
        <v>-0.2113089125459392</v>
      </c>
      <c r="R148" s="166">
        <v>2.631651577560792</v>
      </c>
      <c r="S148" s="27" t="s">
        <v>11</v>
      </c>
      <c r="T148" s="149">
        <f>(G148-R148)/Seniors!N143</f>
        <v>-0.31968745405145294</v>
      </c>
      <c r="U148" s="141">
        <v>-0.28082847174476294</v>
      </c>
      <c r="V148" s="3" t="str">
        <f>C147</f>
        <v>Attending campus events and activities (special speakers, cultural performances, athletic 
events, etc.)</v>
      </c>
      <c r="W148" s="29"/>
      <c r="X148" s="29"/>
      <c r="Y148" s="29"/>
      <c r="Z148" s="29"/>
      <c r="AA148" s="29"/>
      <c r="AB148" s="29"/>
      <c r="AC148" s="29"/>
      <c r="AD148" s="29"/>
    </row>
    <row r="149" spans="1:30" ht="12.75">
      <c r="A149" s="139"/>
      <c r="B149" s="279" t="s">
        <v>64</v>
      </c>
      <c r="C149" s="288" t="s">
        <v>173</v>
      </c>
      <c r="D149" s="285" t="s">
        <v>174</v>
      </c>
      <c r="E149" s="282"/>
      <c r="F149" s="228" t="s">
        <v>298</v>
      </c>
      <c r="G149" s="197">
        <v>3.26</v>
      </c>
      <c r="H149" s="153">
        <v>3.194871794871795</v>
      </c>
      <c r="I149" s="54"/>
      <c r="J149" s="165">
        <v>3.2863630931038603</v>
      </c>
      <c r="K149" s="19" t="s">
        <v>12</v>
      </c>
      <c r="L149" s="148">
        <f>(G149-J149)/Fresh!L145</f>
        <v>-0.03319141621578641</v>
      </c>
      <c r="M149" s="168" t="s">
        <v>12</v>
      </c>
      <c r="N149" s="19">
        <v>3.2823562100583494</v>
      </c>
      <c r="O149" s="19" t="s">
        <v>12</v>
      </c>
      <c r="P149" s="148">
        <f>(G149-N149)/Fresh!M145</f>
        <v>-0.028104108362391734</v>
      </c>
      <c r="Q149" s="19" t="s">
        <v>12</v>
      </c>
      <c r="R149" s="169">
        <v>3.3226741510996596</v>
      </c>
      <c r="S149" s="22" t="s">
        <v>14</v>
      </c>
      <c r="T149" s="148">
        <f>(G149-R149)/Fresh!N145</f>
        <v>-0.08012629364935232</v>
      </c>
      <c r="U149" s="140">
        <v>-0.1633899932351631</v>
      </c>
      <c r="V149" s="3" t="str">
        <f>C149</f>
        <v>Using computers in academic work</v>
      </c>
      <c r="W149" s="24"/>
      <c r="X149" s="24"/>
      <c r="Y149" s="24"/>
      <c r="Z149" s="24"/>
      <c r="AA149" s="24"/>
      <c r="AB149" s="24"/>
      <c r="AC149" s="24"/>
      <c r="AD149" s="24"/>
    </row>
    <row r="150" spans="1:30" ht="12.75">
      <c r="A150" s="142"/>
      <c r="B150" s="293"/>
      <c r="C150" s="294"/>
      <c r="D150" s="295"/>
      <c r="E150" s="296"/>
      <c r="F150" s="228" t="s">
        <v>297</v>
      </c>
      <c r="G150" s="198">
        <v>3.53</v>
      </c>
      <c r="H150" s="155">
        <v>3.4583333333333335</v>
      </c>
      <c r="I150" s="143"/>
      <c r="J150" s="167">
        <v>3.429125998225377</v>
      </c>
      <c r="K150" s="145" t="s">
        <v>12</v>
      </c>
      <c r="L150" s="149">
        <f>(G150-J150)/Seniors!L145</f>
        <v>0.1347943962569078</v>
      </c>
      <c r="M150" s="147" t="s">
        <v>12</v>
      </c>
      <c r="N150" s="145">
        <v>3.443909484833895</v>
      </c>
      <c r="O150" s="145" t="s">
        <v>12</v>
      </c>
      <c r="P150" s="149">
        <f>(G150-N150)/Seniors!M145</f>
        <v>0.11659485382588744</v>
      </c>
      <c r="Q150" s="145" t="s">
        <v>12</v>
      </c>
      <c r="R150" s="167">
        <v>3.4610146834596986</v>
      </c>
      <c r="S150" s="145" t="s">
        <v>12</v>
      </c>
      <c r="T150" s="149">
        <f>(G150-R150)/Seniors!N145</f>
        <v>0.09371153949528355</v>
      </c>
      <c r="U150" s="147" t="s">
        <v>12</v>
      </c>
      <c r="V150" s="3" t="str">
        <f>C149</f>
        <v>Using computers in academic work</v>
      </c>
      <c r="W150" s="29"/>
      <c r="X150" s="29"/>
      <c r="Y150" s="29"/>
      <c r="Z150" s="29"/>
      <c r="AA150" s="29"/>
      <c r="AB150" s="29"/>
      <c r="AC150" s="29"/>
      <c r="AD150" s="29"/>
    </row>
    <row r="151" spans="1:30" ht="22.5" customHeight="1">
      <c r="A151" s="176" t="s">
        <v>175</v>
      </c>
      <c r="B151" s="188" t="s">
        <v>176</v>
      </c>
      <c r="C151" s="177"/>
      <c r="D151" s="189"/>
      <c r="E151" s="189"/>
      <c r="F151" s="189"/>
      <c r="G151" s="190"/>
      <c r="H151" s="328" t="s">
        <v>226</v>
      </c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9"/>
      <c r="V151" s="3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218"/>
      <c r="B152" s="345" t="s">
        <v>45</v>
      </c>
      <c r="C152" s="340" t="s">
        <v>177</v>
      </c>
      <c r="D152" s="327" t="s">
        <v>178</v>
      </c>
      <c r="E152" s="327"/>
      <c r="F152" s="225" t="s">
        <v>298</v>
      </c>
      <c r="G152" s="213">
        <v>2.84</v>
      </c>
      <c r="H152" s="32">
        <v>3.2256410256410257</v>
      </c>
      <c r="I152" s="54"/>
      <c r="J152" s="215">
        <v>3.2116753105777347</v>
      </c>
      <c r="K152" s="33" t="s">
        <v>12</v>
      </c>
      <c r="L152" s="216">
        <f>(G152-J152)/Fresh!L147</f>
        <v>-0.48336593373679865</v>
      </c>
      <c r="M152" s="33" t="s">
        <v>12</v>
      </c>
      <c r="N152" s="215">
        <v>3.149079479119892</v>
      </c>
      <c r="O152" s="33" t="s">
        <v>12</v>
      </c>
      <c r="P152" s="148">
        <f>(G152-N152)/Fresh!M147</f>
        <v>-0.3977004140715482</v>
      </c>
      <c r="Q152" s="33" t="s">
        <v>12</v>
      </c>
      <c r="R152" s="215">
        <v>3.1790028807731625</v>
      </c>
      <c r="S152" s="34" t="s">
        <v>12</v>
      </c>
      <c r="T152" s="148">
        <f>(G152-R152)/Fresh!N147</f>
        <v>-0.4351642887169385</v>
      </c>
      <c r="U152" s="217" t="s">
        <v>12</v>
      </c>
      <c r="V152" s="3" t="str">
        <f>C152</f>
        <v>Acquiring a broad general education</v>
      </c>
      <c r="W152" s="24"/>
      <c r="X152" s="24"/>
      <c r="Y152" s="24"/>
      <c r="Z152" s="24"/>
      <c r="AA152" s="24"/>
      <c r="AB152" s="24"/>
      <c r="AC152" s="24"/>
      <c r="AD152" s="24"/>
    </row>
    <row r="153" spans="1:30" ht="12.75">
      <c r="A153" s="139"/>
      <c r="B153" s="279"/>
      <c r="C153" s="289"/>
      <c r="D153" s="283"/>
      <c r="E153" s="284"/>
      <c r="F153" s="228" t="s">
        <v>297</v>
      </c>
      <c r="G153" s="196">
        <v>3.02</v>
      </c>
      <c r="H153" s="154">
        <v>3.2301255230125525</v>
      </c>
      <c r="I153" s="55"/>
      <c r="J153" s="166">
        <v>3.373802628647806</v>
      </c>
      <c r="K153" s="27" t="s">
        <v>13</v>
      </c>
      <c r="L153" s="149">
        <f>(G153-J153)/Seniors!L147</f>
        <v>-0.4759999596247516</v>
      </c>
      <c r="M153" s="27">
        <v>-0.19330070198393332</v>
      </c>
      <c r="N153" s="166">
        <v>3.30569797813679</v>
      </c>
      <c r="O153" s="27" t="s">
        <v>12</v>
      </c>
      <c r="P153" s="149">
        <f>(G153-N153)/Seniors!M147</f>
        <v>-0.37442775344678375</v>
      </c>
      <c r="Q153" s="27" t="s">
        <v>12</v>
      </c>
      <c r="R153" s="166">
        <v>3.3267891601644433</v>
      </c>
      <c r="S153" s="27" t="s">
        <v>12</v>
      </c>
      <c r="T153" s="149">
        <f>(G153-R153)/Seniors!N147</f>
        <v>-0.3995306588677999</v>
      </c>
      <c r="U153" s="141" t="s">
        <v>12</v>
      </c>
      <c r="V153" s="3" t="str">
        <f>C152</f>
        <v>Acquiring a broad general education</v>
      </c>
      <c r="W153" s="29"/>
      <c r="X153" s="29"/>
      <c r="Y153" s="29"/>
      <c r="Z153" s="29"/>
      <c r="AA153" s="29"/>
      <c r="AB153" s="29"/>
      <c r="AC153" s="29"/>
      <c r="AD153" s="29"/>
    </row>
    <row r="154" spans="1:30" ht="12.75">
      <c r="A154" s="139"/>
      <c r="B154" s="279" t="s">
        <v>51</v>
      </c>
      <c r="C154" s="280" t="s">
        <v>4</v>
      </c>
      <c r="D154" s="282" t="s">
        <v>179</v>
      </c>
      <c r="E154" s="282"/>
      <c r="F154" s="228" t="s">
        <v>298</v>
      </c>
      <c r="G154" s="195">
        <v>2.63</v>
      </c>
      <c r="H154" s="153">
        <v>2.9329896907216493</v>
      </c>
      <c r="I154" s="54"/>
      <c r="J154" s="165">
        <v>2.8255462996498855</v>
      </c>
      <c r="K154" s="19" t="s">
        <v>12</v>
      </c>
      <c r="L154" s="148">
        <f>(G154-J154)/Fresh!L149</f>
        <v>-0.21292991024747557</v>
      </c>
      <c r="M154" s="19" t="s">
        <v>12</v>
      </c>
      <c r="N154" s="165">
        <v>2.7284983989663503</v>
      </c>
      <c r="O154" s="19" t="s">
        <v>13</v>
      </c>
      <c r="P154" s="148">
        <f>(G154-N154)/Fresh!M149</f>
        <v>-0.10578996910115641</v>
      </c>
      <c r="Q154" s="19">
        <v>0.21962922913741048</v>
      </c>
      <c r="R154" s="169">
        <v>2.721766224103053</v>
      </c>
      <c r="S154" s="22" t="s">
        <v>13</v>
      </c>
      <c r="T154" s="148">
        <f>(G154-R154)/Fresh!N149</f>
        <v>-0.09763064013730326</v>
      </c>
      <c r="U154" s="140">
        <v>0.22472192203130778</v>
      </c>
      <c r="V154" s="3" t="str">
        <f>C154</f>
        <v>Acquiring job or work-related knowledge 
and skills</v>
      </c>
      <c r="W154" s="24"/>
      <c r="X154" s="24"/>
      <c r="Y154" s="24"/>
      <c r="Z154" s="24"/>
      <c r="AA154" s="24"/>
      <c r="AB154" s="24"/>
      <c r="AC154" s="24"/>
      <c r="AD154" s="24"/>
    </row>
    <row r="155" spans="1:30" ht="12.75">
      <c r="A155" s="139"/>
      <c r="B155" s="279"/>
      <c r="C155" s="289"/>
      <c r="D155" s="283"/>
      <c r="E155" s="284"/>
      <c r="F155" s="228" t="s">
        <v>297</v>
      </c>
      <c r="G155" s="196">
        <v>3.39</v>
      </c>
      <c r="H155" s="154">
        <v>3.280334728033473</v>
      </c>
      <c r="I155" s="55"/>
      <c r="J155" s="166">
        <v>3.1378733838609008</v>
      </c>
      <c r="K155" s="27" t="s">
        <v>14</v>
      </c>
      <c r="L155" s="149">
        <f>(G155-J155)/Seniors!L149</f>
        <v>0.2841992407105353</v>
      </c>
      <c r="M155" s="27">
        <v>0.16058362446791488</v>
      </c>
      <c r="N155" s="166">
        <v>3.0981814664345135</v>
      </c>
      <c r="O155" s="27" t="s">
        <v>13</v>
      </c>
      <c r="P155" s="149">
        <f>(G155-N155)/Seniors!M149</f>
        <v>0.32476741208555104</v>
      </c>
      <c r="Q155" s="27">
        <v>0.2027199665821122</v>
      </c>
      <c r="R155" s="166">
        <v>3.0371916428931027</v>
      </c>
      <c r="S155" s="27" t="s">
        <v>11</v>
      </c>
      <c r="T155" s="149">
        <f>(G155-R155)/Seniors!N149</f>
        <v>0.3831915098086756</v>
      </c>
      <c r="U155" s="141">
        <v>0.26408208314138126</v>
      </c>
      <c r="V155" s="3" t="str">
        <f>C154</f>
        <v>Acquiring job or work-related knowledge 
and skills</v>
      </c>
      <c r="W155" s="29"/>
      <c r="X155" s="29"/>
      <c r="Y155" s="29"/>
      <c r="Z155" s="29"/>
      <c r="AA155" s="29"/>
      <c r="AB155" s="29"/>
      <c r="AC155" s="29"/>
      <c r="AD155" s="29"/>
    </row>
    <row r="156" spans="1:30" ht="18.75" customHeight="1">
      <c r="A156" s="139"/>
      <c r="B156" s="279" t="s">
        <v>54</v>
      </c>
      <c r="C156" s="286" t="s">
        <v>272</v>
      </c>
      <c r="D156" s="282" t="s">
        <v>180</v>
      </c>
      <c r="E156" s="282"/>
      <c r="F156" s="228" t="s">
        <v>298</v>
      </c>
      <c r="G156" s="195">
        <v>2.89</v>
      </c>
      <c r="H156" s="153">
        <v>3.1435897435897435</v>
      </c>
      <c r="I156" s="54"/>
      <c r="J156" s="165">
        <v>3.0440289505428226</v>
      </c>
      <c r="K156" s="19" t="s">
        <v>12</v>
      </c>
      <c r="L156" s="148">
        <f>(G156-J156)/Fresh!L151</f>
        <v>-0.18495238556530474</v>
      </c>
      <c r="M156" s="19" t="s">
        <v>12</v>
      </c>
      <c r="N156" s="165">
        <v>2.9979788906355265</v>
      </c>
      <c r="O156" s="19" t="s">
        <v>14</v>
      </c>
      <c r="P156" s="148">
        <f>(G156-N156)/Fresh!M151</f>
        <v>-0.12825838636668116</v>
      </c>
      <c r="Q156" s="19">
        <v>0.17295800065609676</v>
      </c>
      <c r="R156" s="169">
        <v>3.0015803295451904</v>
      </c>
      <c r="S156" s="22" t="s">
        <v>14</v>
      </c>
      <c r="T156" s="148">
        <f>(G156-R156)/Fresh!N151</f>
        <v>-0.130704273047757</v>
      </c>
      <c r="U156" s="140">
        <v>0.16634865037850524</v>
      </c>
      <c r="V156" s="3" t="str">
        <f>C156</f>
        <v>Writing clearly and effectively (0.3284** Overall / 0.2178** Come back)
</v>
      </c>
      <c r="W156" s="24"/>
      <c r="X156" s="24"/>
      <c r="Y156" s="24"/>
      <c r="Z156" s="24"/>
      <c r="AA156" s="24"/>
      <c r="AB156" s="24"/>
      <c r="AC156" s="24"/>
      <c r="AD156" s="24"/>
    </row>
    <row r="157" spans="1:30" ht="18.75" customHeight="1">
      <c r="A157" s="139"/>
      <c r="B157" s="279"/>
      <c r="C157" s="292"/>
      <c r="D157" s="283"/>
      <c r="E157" s="284"/>
      <c r="F157" s="228" t="s">
        <v>297</v>
      </c>
      <c r="G157" s="196">
        <v>3.08</v>
      </c>
      <c r="H157" s="154">
        <v>3.1589958158995817</v>
      </c>
      <c r="I157" s="55"/>
      <c r="J157" s="166">
        <v>3.165960766830138</v>
      </c>
      <c r="K157" s="27" t="s">
        <v>12</v>
      </c>
      <c r="L157" s="149">
        <f>(G157-J157)/Seniors!L151</f>
        <v>-0.1031527272394969</v>
      </c>
      <c r="M157" s="27" t="s">
        <v>12</v>
      </c>
      <c r="N157" s="166">
        <v>3.1211798839458416</v>
      </c>
      <c r="O157" s="27" t="s">
        <v>12</v>
      </c>
      <c r="P157" s="149">
        <f>(G157-N157)/Seniors!M151</f>
        <v>-0.04906198336746992</v>
      </c>
      <c r="Q157" s="27" t="s">
        <v>12</v>
      </c>
      <c r="R157" s="166">
        <v>3.1360890902227254</v>
      </c>
      <c r="S157" s="27" t="s">
        <v>12</v>
      </c>
      <c r="T157" s="149">
        <f>(G157-R157)/Seniors!N151</f>
        <v>-0.06676458640779702</v>
      </c>
      <c r="U157" s="141" t="s">
        <v>12</v>
      </c>
      <c r="V157" s="3" t="str">
        <f>C156</f>
        <v>Writing clearly and effectively (0.3284** Overall / 0.2178** Come back)
</v>
      </c>
      <c r="W157" s="29"/>
      <c r="X157" s="29"/>
      <c r="Y157" s="29"/>
      <c r="Z157" s="29"/>
      <c r="AA157" s="29"/>
      <c r="AB157" s="29"/>
      <c r="AC157" s="29"/>
      <c r="AD157" s="29"/>
    </row>
    <row r="158" spans="1:30" ht="18" customHeight="1">
      <c r="A158" s="139"/>
      <c r="B158" s="279" t="s">
        <v>56</v>
      </c>
      <c r="C158" s="286" t="s">
        <v>273</v>
      </c>
      <c r="D158" s="282" t="s">
        <v>181</v>
      </c>
      <c r="E158" s="282"/>
      <c r="F158" s="228" t="s">
        <v>298</v>
      </c>
      <c r="G158" s="195">
        <v>2.68</v>
      </c>
      <c r="H158" s="153">
        <v>3.051282051282051</v>
      </c>
      <c r="I158" s="54"/>
      <c r="J158" s="165">
        <v>2.838620190568086</v>
      </c>
      <c r="K158" s="19" t="s">
        <v>13</v>
      </c>
      <c r="L158" s="148">
        <f>(G158-J158)/Fresh!L153</f>
        <v>-0.17575882553882918</v>
      </c>
      <c r="M158" s="19">
        <v>0.2356396038998888</v>
      </c>
      <c r="N158" s="165">
        <v>2.8096574957888825</v>
      </c>
      <c r="O158" s="19" t="s">
        <v>11</v>
      </c>
      <c r="P158" s="148">
        <f>(G158-N158)/Fresh!M153</f>
        <v>-0.14339225317407378</v>
      </c>
      <c r="Q158" s="19">
        <v>0.2672201034235951</v>
      </c>
      <c r="R158" s="169">
        <v>2.7795676429567644</v>
      </c>
      <c r="S158" s="22" t="s">
        <v>11</v>
      </c>
      <c r="T158" s="148">
        <f>(G158-R158)/Fresh!N153</f>
        <v>-0.10838154868454263</v>
      </c>
      <c r="U158" s="140">
        <v>0.29576705342905896</v>
      </c>
      <c r="V158" s="3" t="str">
        <f>C158</f>
        <v>Speaking clearly and effectively (0.2963** Overall / 0.2370** Come back)
</v>
      </c>
      <c r="W158" s="24"/>
      <c r="X158" s="24"/>
      <c r="Y158" s="24"/>
      <c r="Z158" s="24"/>
      <c r="AA158" s="24"/>
      <c r="AB158" s="24"/>
      <c r="AC158" s="24"/>
      <c r="AD158" s="24"/>
    </row>
    <row r="159" spans="1:30" ht="18" customHeight="1">
      <c r="A159" s="139"/>
      <c r="B159" s="279"/>
      <c r="C159" s="292"/>
      <c r="D159" s="283"/>
      <c r="E159" s="284"/>
      <c r="F159" s="228" t="s">
        <v>297</v>
      </c>
      <c r="G159" s="196">
        <v>3.14</v>
      </c>
      <c r="H159" s="154">
        <v>3.1589958158995817</v>
      </c>
      <c r="I159" s="55"/>
      <c r="J159" s="166">
        <v>3.0936350462601716</v>
      </c>
      <c r="K159" s="27" t="s">
        <v>12</v>
      </c>
      <c r="L159" s="149">
        <f>(G159-J159)/Seniors!L153</f>
        <v>0.05420300744668946</v>
      </c>
      <c r="M159" s="27" t="s">
        <v>12</v>
      </c>
      <c r="N159" s="166">
        <v>3.0451291477217763</v>
      </c>
      <c r="O159" s="27" t="s">
        <v>14</v>
      </c>
      <c r="P159" s="149">
        <f>(G159-N159)/Seniors!M153</f>
        <v>0.10986624360701591</v>
      </c>
      <c r="Q159" s="27">
        <v>0.13186455907504815</v>
      </c>
      <c r="R159" s="166">
        <v>3.0336053365777937</v>
      </c>
      <c r="S159" s="27" t="s">
        <v>14</v>
      </c>
      <c r="T159" s="149">
        <f>(G159-R159)/Seniors!N153</f>
        <v>0.12154259303124795</v>
      </c>
      <c r="U159" s="141">
        <v>0.1432429363277658</v>
      </c>
      <c r="V159" s="3" t="str">
        <f>C158</f>
        <v>Speaking clearly and effectively (0.2963** Overall / 0.2370** Come back)
</v>
      </c>
      <c r="W159" s="29"/>
      <c r="X159" s="29"/>
      <c r="Y159" s="29"/>
      <c r="Z159" s="29"/>
      <c r="AA159" s="29"/>
      <c r="AB159" s="29"/>
      <c r="AC159" s="29"/>
      <c r="AD159" s="29"/>
    </row>
    <row r="160" spans="1:30" ht="15.75" customHeight="1">
      <c r="A160" s="139"/>
      <c r="B160" s="279" t="s">
        <v>58</v>
      </c>
      <c r="C160" s="286" t="s">
        <v>274</v>
      </c>
      <c r="D160" s="282" t="s">
        <v>182</v>
      </c>
      <c r="E160" s="282"/>
      <c r="F160" s="228" t="s">
        <v>298</v>
      </c>
      <c r="G160" s="195">
        <v>3.05</v>
      </c>
      <c r="H160" s="153">
        <v>3.2051282051282053</v>
      </c>
      <c r="I160" s="54"/>
      <c r="J160" s="165">
        <v>3.208951622632404</v>
      </c>
      <c r="K160" s="19" t="s">
        <v>12</v>
      </c>
      <c r="L160" s="148">
        <f>(G160-J160)/Fresh!L155</f>
        <v>-0.20501413266926338</v>
      </c>
      <c r="M160" s="19" t="s">
        <v>12</v>
      </c>
      <c r="N160" s="165">
        <v>3.1434746000561327</v>
      </c>
      <c r="O160" s="19" t="s">
        <v>12</v>
      </c>
      <c r="P160" s="148">
        <f>(G160-N160)/Fresh!M155</f>
        <v>-0.11823955725119308</v>
      </c>
      <c r="Q160" s="19" t="s">
        <v>12</v>
      </c>
      <c r="R160" s="169">
        <v>3.183500313814826</v>
      </c>
      <c r="S160" s="22" t="s">
        <v>12</v>
      </c>
      <c r="T160" s="148">
        <f>(G160-R160)/Fresh!N155</f>
        <v>-0.16895654428491189</v>
      </c>
      <c r="U160" s="140" t="s">
        <v>12</v>
      </c>
      <c r="V160" s="3" t="str">
        <f>C160</f>
        <v>Thinking critically and analytically (0.2691** /0.2033**)
</v>
      </c>
      <c r="W160" s="24"/>
      <c r="X160" s="24"/>
      <c r="Y160" s="24"/>
      <c r="Z160" s="24"/>
      <c r="AA160" s="24"/>
      <c r="AB160" s="24"/>
      <c r="AC160" s="24"/>
      <c r="AD160" s="24"/>
    </row>
    <row r="161" spans="1:30" ht="15.75" customHeight="1">
      <c r="A161" s="139"/>
      <c r="B161" s="279"/>
      <c r="C161" s="342"/>
      <c r="D161" s="283"/>
      <c r="E161" s="284"/>
      <c r="F161" s="228" t="s">
        <v>297</v>
      </c>
      <c r="G161" s="196">
        <v>3.52</v>
      </c>
      <c r="H161" s="154">
        <v>3.411764705882353</v>
      </c>
      <c r="I161" s="55"/>
      <c r="J161" s="166">
        <v>3.3922202407489968</v>
      </c>
      <c r="K161" s="27" t="s">
        <v>12</v>
      </c>
      <c r="L161" s="149">
        <f>(G161-J161)/Seniors!L155</f>
        <v>0.1758494545158033</v>
      </c>
      <c r="M161" s="27" t="s">
        <v>12</v>
      </c>
      <c r="N161" s="166">
        <v>3.335541906466122</v>
      </c>
      <c r="O161" s="27" t="s">
        <v>12</v>
      </c>
      <c r="P161" s="149">
        <f>(G161-N161)/Seniors!M155</f>
        <v>0.24746202938979264</v>
      </c>
      <c r="Q161" s="27" t="s">
        <v>12</v>
      </c>
      <c r="R161" s="166">
        <v>3.367032321664534</v>
      </c>
      <c r="S161" s="27" t="s">
        <v>12</v>
      </c>
      <c r="T161" s="149">
        <f>(G161-R161)/Seniors!N155</f>
        <v>0.20680449583136476</v>
      </c>
      <c r="U161" s="141" t="s">
        <v>12</v>
      </c>
      <c r="V161" s="3" t="str">
        <f>C160</f>
        <v>Thinking critically and analytically (0.2691** /0.2033**)
</v>
      </c>
      <c r="W161" s="29"/>
      <c r="X161" s="29"/>
      <c r="Y161" s="29"/>
      <c r="Z161" s="29"/>
      <c r="AA161" s="29"/>
      <c r="AB161" s="29"/>
      <c r="AC161" s="29"/>
      <c r="AD161" s="29"/>
    </row>
    <row r="162" spans="1:30" ht="12.75">
      <c r="A162" s="139"/>
      <c r="B162" s="279" t="s">
        <v>61</v>
      </c>
      <c r="C162" s="280" t="s">
        <v>183</v>
      </c>
      <c r="D162" s="282" t="s">
        <v>184</v>
      </c>
      <c r="E162" s="282"/>
      <c r="F162" s="228" t="s">
        <v>298</v>
      </c>
      <c r="G162" s="195">
        <v>2.84</v>
      </c>
      <c r="H162" s="153">
        <v>2.788659793814433</v>
      </c>
      <c r="I162" s="54"/>
      <c r="J162" s="165">
        <v>2.836233985980179</v>
      </c>
      <c r="K162" s="19" t="s">
        <v>12</v>
      </c>
      <c r="L162" s="148">
        <f>(G162-J162)/Fresh!L157</f>
        <v>0.004241828568779485</v>
      </c>
      <c r="M162" s="19" t="s">
        <v>12</v>
      </c>
      <c r="N162" s="165">
        <v>2.8064788257128397</v>
      </c>
      <c r="O162" s="19" t="s">
        <v>12</v>
      </c>
      <c r="P162" s="148">
        <f>(G162-N162)/Fresh!M157</f>
        <v>0.03806700768510754</v>
      </c>
      <c r="Q162" s="19" t="s">
        <v>12</v>
      </c>
      <c r="R162" s="169">
        <v>2.8396182495344506</v>
      </c>
      <c r="S162" s="22" t="s">
        <v>12</v>
      </c>
      <c r="T162" s="148">
        <f>(G162-R162)/Fresh!N157</f>
        <v>0.00042903937325140877</v>
      </c>
      <c r="U162" s="140" t="s">
        <v>12</v>
      </c>
      <c r="V162" s="3" t="str">
        <f>C162</f>
        <v>Analyzing quantitative problems</v>
      </c>
      <c r="W162" s="24"/>
      <c r="X162" s="24"/>
      <c r="Y162" s="24"/>
      <c r="Z162" s="24"/>
      <c r="AA162" s="24"/>
      <c r="AB162" s="24"/>
      <c r="AC162" s="24"/>
      <c r="AD162" s="24"/>
    </row>
    <row r="163" spans="1:30" ht="12.75">
      <c r="A163" s="139"/>
      <c r="B163" s="279"/>
      <c r="C163" s="289"/>
      <c r="D163" s="283"/>
      <c r="E163" s="284"/>
      <c r="F163" s="228" t="s">
        <v>297</v>
      </c>
      <c r="G163" s="196">
        <v>3.16</v>
      </c>
      <c r="H163" s="154">
        <v>3.01673640167364</v>
      </c>
      <c r="I163" s="55"/>
      <c r="J163" s="166">
        <v>3.021314585425734</v>
      </c>
      <c r="K163" s="27" t="s">
        <v>12</v>
      </c>
      <c r="L163" s="149">
        <f>(G163-J163)/Seniors!L157</f>
        <v>0.15734436518227987</v>
      </c>
      <c r="M163" s="27" t="s">
        <v>12</v>
      </c>
      <c r="N163" s="166">
        <v>3.0058091688047637</v>
      </c>
      <c r="O163" s="27" t="s">
        <v>12</v>
      </c>
      <c r="P163" s="149">
        <f>(G163-N163)/Seniors!M157</f>
        <v>0.17560537764022424</v>
      </c>
      <c r="Q163" s="27" t="s">
        <v>12</v>
      </c>
      <c r="R163" s="166">
        <v>3.014210150707359</v>
      </c>
      <c r="S163" s="27" t="s">
        <v>12</v>
      </c>
      <c r="T163" s="149">
        <f>(G163-R163)/Seniors!N157</f>
        <v>0.16459813671502804</v>
      </c>
      <c r="U163" s="141" t="s">
        <v>12</v>
      </c>
      <c r="V163" s="3" t="str">
        <f>C162</f>
        <v>Analyzing quantitative problems</v>
      </c>
      <c r="W163" s="29"/>
      <c r="X163" s="29"/>
      <c r="Y163" s="29"/>
      <c r="Z163" s="29"/>
      <c r="AA163" s="29"/>
      <c r="AB163" s="29"/>
      <c r="AC163" s="29"/>
      <c r="AD163" s="29"/>
    </row>
    <row r="164" spans="1:30" ht="12.75">
      <c r="A164" s="139"/>
      <c r="B164" s="279" t="s">
        <v>64</v>
      </c>
      <c r="C164" s="280" t="s">
        <v>185</v>
      </c>
      <c r="D164" s="282" t="s">
        <v>186</v>
      </c>
      <c r="E164" s="282"/>
      <c r="F164" s="228" t="s">
        <v>298</v>
      </c>
      <c r="G164" s="195">
        <v>3.05</v>
      </c>
      <c r="H164" s="153">
        <v>3.0615384615384613</v>
      </c>
      <c r="I164" s="54"/>
      <c r="J164" s="165">
        <v>2.9389478764478763</v>
      </c>
      <c r="K164" s="19" t="s">
        <v>12</v>
      </c>
      <c r="L164" s="148">
        <f>(G164-J164)/Fresh!L159</f>
        <v>0.12263865168038922</v>
      </c>
      <c r="M164" s="19" t="s">
        <v>12</v>
      </c>
      <c r="N164" s="165">
        <v>2.9583964965470777</v>
      </c>
      <c r="O164" s="19" t="s">
        <v>12</v>
      </c>
      <c r="P164" s="148">
        <f>(G164-N164)/Fresh!M159</f>
        <v>0.10190865134088467</v>
      </c>
      <c r="Q164" s="19" t="s">
        <v>12</v>
      </c>
      <c r="R164" s="169">
        <v>2.964411074176527</v>
      </c>
      <c r="S164" s="22" t="s">
        <v>12</v>
      </c>
      <c r="T164" s="148">
        <f>(G164-R164)/Fresh!N159</f>
        <v>0.09456038830940877</v>
      </c>
      <c r="U164" s="140" t="s">
        <v>12</v>
      </c>
      <c r="V164" s="3" t="str">
        <f>C164</f>
        <v>Using computing and information technology</v>
      </c>
      <c r="W164" s="24"/>
      <c r="X164" s="24"/>
      <c r="Y164" s="24"/>
      <c r="Z164" s="24"/>
      <c r="AA164" s="24"/>
      <c r="AB164" s="24"/>
      <c r="AC164" s="24"/>
      <c r="AD164" s="24"/>
    </row>
    <row r="165" spans="1:30" ht="12.75">
      <c r="A165" s="139"/>
      <c r="B165" s="279"/>
      <c r="C165" s="289"/>
      <c r="D165" s="283"/>
      <c r="E165" s="284"/>
      <c r="F165" s="228" t="s">
        <v>297</v>
      </c>
      <c r="G165" s="196">
        <v>3.28</v>
      </c>
      <c r="H165" s="154">
        <v>3.2394957983193278</v>
      </c>
      <c r="I165" s="55"/>
      <c r="J165" s="166">
        <v>3.138749582079572</v>
      </c>
      <c r="K165" s="27" t="s">
        <v>12</v>
      </c>
      <c r="L165" s="149">
        <f>(G165-J165)/Seniors!L159</f>
        <v>0.16423767303310743</v>
      </c>
      <c r="M165" s="27" t="s">
        <v>12</v>
      </c>
      <c r="N165" s="166">
        <v>3.198336315713111</v>
      </c>
      <c r="O165" s="27" t="s">
        <v>12</v>
      </c>
      <c r="P165" s="149">
        <f>(G165-N165)/Seniors!M159</f>
        <v>0.09674687289801187</v>
      </c>
      <c r="Q165" s="27" t="s">
        <v>12</v>
      </c>
      <c r="R165" s="166">
        <v>3.178233603892699</v>
      </c>
      <c r="S165" s="27" t="s">
        <v>12</v>
      </c>
      <c r="T165" s="149">
        <f>(G165-R165)/Seniors!N159</f>
        <v>0.11931023962743374</v>
      </c>
      <c r="U165" s="141" t="s">
        <v>12</v>
      </c>
      <c r="V165" s="3" t="str">
        <f>C164</f>
        <v>Using computing and information technology</v>
      </c>
      <c r="W165" s="29"/>
      <c r="X165" s="29"/>
      <c r="Y165" s="29"/>
      <c r="Z165" s="29"/>
      <c r="AA165" s="29"/>
      <c r="AB165" s="29"/>
      <c r="AC165" s="29"/>
      <c r="AD165" s="29"/>
    </row>
    <row r="166" spans="1:30" ht="12.75">
      <c r="A166" s="139"/>
      <c r="B166" s="279" t="s">
        <v>66</v>
      </c>
      <c r="C166" s="280" t="s">
        <v>187</v>
      </c>
      <c r="D166" s="282"/>
      <c r="E166" s="282"/>
      <c r="F166" s="228" t="s">
        <v>298</v>
      </c>
      <c r="G166" s="195">
        <v>3.11</v>
      </c>
      <c r="H166" s="153">
        <v>3.241025641025641</v>
      </c>
      <c r="I166" s="54"/>
      <c r="J166" s="165">
        <v>3.0096501809408926</v>
      </c>
      <c r="K166" s="19" t="s">
        <v>11</v>
      </c>
      <c r="L166" s="148">
        <f>(G166-J166)/Fresh!L161</f>
        <v>0.11853034664940375</v>
      </c>
      <c r="M166" s="19">
        <v>0.27329410005071214</v>
      </c>
      <c r="N166" s="165">
        <v>2.9545735302375205</v>
      </c>
      <c r="O166" s="19" t="s">
        <v>11</v>
      </c>
      <c r="P166" s="148">
        <f>(G166-N166)/Fresh!M161</f>
        <v>0.18032192345271086</v>
      </c>
      <c r="Q166" s="19">
        <v>0.3323346124591213</v>
      </c>
      <c r="R166" s="169">
        <v>2.9514400613682326</v>
      </c>
      <c r="S166" s="22" t="s">
        <v>11</v>
      </c>
      <c r="T166" s="148">
        <f>(G166-R166)/Fresh!N161</f>
        <v>0.1825410960271513</v>
      </c>
      <c r="U166" s="140">
        <v>0.3333835113741055</v>
      </c>
      <c r="V166" s="3" t="str">
        <f>C166</f>
        <v>Working effectively with others</v>
      </c>
      <c r="W166" s="24"/>
      <c r="X166" s="24"/>
      <c r="Y166" s="24"/>
      <c r="Z166" s="24"/>
      <c r="AA166" s="24"/>
      <c r="AB166" s="24"/>
      <c r="AC166" s="24"/>
      <c r="AD166" s="24"/>
    </row>
    <row r="167" spans="1:30" ht="12.75">
      <c r="A167" s="139"/>
      <c r="B167" s="279"/>
      <c r="C167" s="289"/>
      <c r="D167" s="283"/>
      <c r="E167" s="284"/>
      <c r="F167" s="228" t="s">
        <v>297</v>
      </c>
      <c r="G167" s="196">
        <v>3.39</v>
      </c>
      <c r="H167" s="154">
        <v>3.301255230125523</v>
      </c>
      <c r="I167" s="55"/>
      <c r="J167" s="166">
        <v>3.2450139275766015</v>
      </c>
      <c r="K167" s="27" t="s">
        <v>12</v>
      </c>
      <c r="L167" s="149">
        <f>(G167-J167)/Seniors!L161</f>
        <v>0.18071644156410283</v>
      </c>
      <c r="M167" s="27" t="s">
        <v>12</v>
      </c>
      <c r="N167" s="166">
        <v>3.199496782309963</v>
      </c>
      <c r="O167" s="27" t="s">
        <v>12</v>
      </c>
      <c r="P167" s="149">
        <f>(G167-N167)/Seniors!M161</f>
        <v>0.2319153249121993</v>
      </c>
      <c r="Q167" s="27" t="s">
        <v>12</v>
      </c>
      <c r="R167" s="166">
        <v>3.1833172491922963</v>
      </c>
      <c r="S167" s="27" t="s">
        <v>14</v>
      </c>
      <c r="T167" s="149">
        <f>(G167-R167)/Seniors!N161</f>
        <v>0.2484871297205873</v>
      </c>
      <c r="U167" s="141">
        <v>0.14179253107776274</v>
      </c>
      <c r="V167" s="3" t="str">
        <f>C166</f>
        <v>Working effectively with others</v>
      </c>
      <c r="W167" s="29"/>
      <c r="X167" s="29"/>
      <c r="Y167" s="29"/>
      <c r="Z167" s="29"/>
      <c r="AA167" s="29"/>
      <c r="AB167" s="29"/>
      <c r="AC167" s="29"/>
      <c r="AD167" s="29"/>
    </row>
    <row r="168" spans="1:30" ht="12.75">
      <c r="A168" s="139"/>
      <c r="B168" s="279" t="s">
        <v>68</v>
      </c>
      <c r="C168" s="280" t="s">
        <v>143</v>
      </c>
      <c r="D168" s="282" t="s">
        <v>19</v>
      </c>
      <c r="E168" s="282"/>
      <c r="F168" s="228" t="s">
        <v>298</v>
      </c>
      <c r="G168" s="195">
        <v>2.68</v>
      </c>
      <c r="H168" s="153">
        <v>2.6</v>
      </c>
      <c r="I168" s="54"/>
      <c r="J168" s="165">
        <v>2.4332806227952806</v>
      </c>
      <c r="K168" s="19" t="s">
        <v>14</v>
      </c>
      <c r="L168" s="148">
        <f>(G168-J168)/Fresh!L163</f>
        <v>0.23154562340359738</v>
      </c>
      <c r="M168" s="19">
        <v>0.15646578945558326</v>
      </c>
      <c r="N168" s="165">
        <v>2.445599954784378</v>
      </c>
      <c r="O168" s="19" t="s">
        <v>12</v>
      </c>
      <c r="P168" s="148">
        <f>(G168-N168)/Fresh!M163</f>
        <v>0.22074292305980936</v>
      </c>
      <c r="Q168" s="19" t="s">
        <v>12</v>
      </c>
      <c r="R168" s="169">
        <v>2.4846089071856285</v>
      </c>
      <c r="S168" s="22" t="s">
        <v>12</v>
      </c>
      <c r="T168" s="148">
        <f>(G168-R168)/Fresh!N163</f>
        <v>0.18315517487790947</v>
      </c>
      <c r="U168" s="140" t="s">
        <v>12</v>
      </c>
      <c r="V168" s="3" t="str">
        <f>C168</f>
        <v>Voting in local, state, or national elections</v>
      </c>
      <c r="W168" s="24"/>
      <c r="X168" s="24"/>
      <c r="Y168" s="24"/>
      <c r="Z168" s="24"/>
      <c r="AA168" s="24"/>
      <c r="AB168" s="24"/>
      <c r="AC168" s="24"/>
      <c r="AD168" s="24"/>
    </row>
    <row r="169" spans="1:30" ht="12.75">
      <c r="A169" s="139"/>
      <c r="B169" s="279"/>
      <c r="C169" s="289"/>
      <c r="D169" s="283"/>
      <c r="E169" s="284"/>
      <c r="F169" s="228" t="s">
        <v>297</v>
      </c>
      <c r="G169" s="196">
        <v>2.18</v>
      </c>
      <c r="H169" s="154">
        <v>2.0585774058577404</v>
      </c>
      <c r="I169" s="55"/>
      <c r="J169" s="166">
        <v>2.303043867502238</v>
      </c>
      <c r="K169" s="27" t="s">
        <v>11</v>
      </c>
      <c r="L169" s="149">
        <f>(G169-J169)/Seniors!L163</f>
        <v>-0.11491747975046913</v>
      </c>
      <c r="M169" s="27">
        <v>-0.22832076255396816</v>
      </c>
      <c r="N169" s="166">
        <v>2.2897228020777707</v>
      </c>
      <c r="O169" s="27" t="s">
        <v>11</v>
      </c>
      <c r="P169" s="149">
        <f>(G169-N169)/Seniors!M163</f>
        <v>-0.10267475351634514</v>
      </c>
      <c r="Q169" s="27">
        <v>-0.21629776248794627</v>
      </c>
      <c r="R169" s="166">
        <v>2.313025165841845</v>
      </c>
      <c r="S169" s="27" t="s">
        <v>11</v>
      </c>
      <c r="T169" s="149">
        <f>(G169-R169)/Seniors!N163</f>
        <v>-0.12385103449474807</v>
      </c>
      <c r="U169" s="141">
        <v>-0.23689967307666915</v>
      </c>
      <c r="V169" s="3" t="str">
        <f>C168</f>
        <v>Voting in local, state, or national elections</v>
      </c>
      <c r="W169" s="29"/>
      <c r="X169" s="29"/>
      <c r="Y169" s="29"/>
      <c r="Z169" s="29"/>
      <c r="AA169" s="29"/>
      <c r="AB169" s="29"/>
      <c r="AC169" s="29"/>
      <c r="AD169" s="29"/>
    </row>
    <row r="170" spans="1:30" ht="12.75">
      <c r="A170" s="139"/>
      <c r="B170" s="279" t="s">
        <v>71</v>
      </c>
      <c r="C170" s="280" t="s">
        <v>189</v>
      </c>
      <c r="D170" s="282" t="s">
        <v>190</v>
      </c>
      <c r="E170" s="282"/>
      <c r="F170" s="228" t="s">
        <v>298</v>
      </c>
      <c r="G170" s="195">
        <v>3</v>
      </c>
      <c r="H170" s="153">
        <v>2.9948453608247423</v>
      </c>
      <c r="I170" s="54"/>
      <c r="J170" s="165">
        <v>2.9212445308701995</v>
      </c>
      <c r="K170" s="19" t="s">
        <v>12</v>
      </c>
      <c r="L170" s="148">
        <f>(G170-J170)/Fresh!L165</f>
        <v>0.09417932004693134</v>
      </c>
      <c r="M170" s="19" t="s">
        <v>12</v>
      </c>
      <c r="N170" s="165">
        <v>2.889253208208491</v>
      </c>
      <c r="O170" s="19" t="s">
        <v>12</v>
      </c>
      <c r="P170" s="148">
        <f>(G170-N170)/Fresh!M165</f>
        <v>0.13072855695872493</v>
      </c>
      <c r="Q170" s="19" t="s">
        <v>12</v>
      </c>
      <c r="R170" s="169">
        <v>2.9298959429439964</v>
      </c>
      <c r="S170" s="22" t="s">
        <v>12</v>
      </c>
      <c r="T170" s="148">
        <f>(G170-R170)/Fresh!N165</f>
        <v>0.08243956429552243</v>
      </c>
      <c r="U170" s="140" t="s">
        <v>12</v>
      </c>
      <c r="V170" s="3" t="str">
        <f>C170</f>
        <v>Learning effectively on your own</v>
      </c>
      <c r="W170" s="24"/>
      <c r="X170" s="24"/>
      <c r="Y170" s="24"/>
      <c r="Z170" s="24"/>
      <c r="AA170" s="24"/>
      <c r="AB170" s="24"/>
      <c r="AC170" s="24"/>
      <c r="AD170" s="24"/>
    </row>
    <row r="171" spans="1:30" ht="12.75">
      <c r="A171" s="139"/>
      <c r="B171" s="279"/>
      <c r="C171" s="289"/>
      <c r="D171" s="283"/>
      <c r="E171" s="284"/>
      <c r="F171" s="228" t="s">
        <v>297</v>
      </c>
      <c r="G171" s="196">
        <v>3.18</v>
      </c>
      <c r="H171" s="154">
        <v>3.0292887029288704</v>
      </c>
      <c r="I171" s="55"/>
      <c r="J171" s="166">
        <v>3.0724103251759973</v>
      </c>
      <c r="K171" s="27" t="s">
        <v>12</v>
      </c>
      <c r="L171" s="149">
        <f>(G171-J171)/Seniors!L165</f>
        <v>0.12577948769535463</v>
      </c>
      <c r="M171" s="27" t="s">
        <v>12</v>
      </c>
      <c r="N171" s="166">
        <v>3.0421680900621118</v>
      </c>
      <c r="O171" s="27" t="s">
        <v>12</v>
      </c>
      <c r="P171" s="149">
        <f>(G171-N171)/Seniors!M165</f>
        <v>0.159241637597873</v>
      </c>
      <c r="Q171" s="27" t="s">
        <v>12</v>
      </c>
      <c r="R171" s="166">
        <v>3.0692325498200796</v>
      </c>
      <c r="S171" s="27" t="s">
        <v>12</v>
      </c>
      <c r="T171" s="149">
        <f>(G171-R171)/Seniors!N165</f>
        <v>0.12811148609278378</v>
      </c>
      <c r="U171" s="141" t="s">
        <v>12</v>
      </c>
      <c r="V171" s="3" t="str">
        <f>C170</f>
        <v>Learning effectively on your own</v>
      </c>
      <c r="W171" s="29"/>
      <c r="X171" s="29"/>
      <c r="Y171" s="29"/>
      <c r="Z171" s="29"/>
      <c r="AA171" s="29"/>
      <c r="AB171" s="29"/>
      <c r="AC171" s="29"/>
      <c r="AD171" s="29"/>
    </row>
    <row r="172" spans="1:30" ht="12.75">
      <c r="A172" s="139"/>
      <c r="B172" s="279" t="s">
        <v>73</v>
      </c>
      <c r="C172" s="280" t="s">
        <v>191</v>
      </c>
      <c r="D172" s="282" t="s">
        <v>192</v>
      </c>
      <c r="E172" s="282"/>
      <c r="F172" s="228" t="s">
        <v>298</v>
      </c>
      <c r="G172" s="195">
        <v>2.38</v>
      </c>
      <c r="H172" s="153">
        <v>2.81025641025641</v>
      </c>
      <c r="I172" s="54"/>
      <c r="J172" s="165">
        <v>2.8469586374695863</v>
      </c>
      <c r="K172" s="19" t="s">
        <v>12</v>
      </c>
      <c r="L172" s="148">
        <f>(G172-J172)/Fresh!L167</f>
        <v>-0.4981670264959811</v>
      </c>
      <c r="M172" s="19" t="s">
        <v>12</v>
      </c>
      <c r="N172" s="165">
        <v>2.759314750947023</v>
      </c>
      <c r="O172" s="19" t="s">
        <v>12</v>
      </c>
      <c r="P172" s="148">
        <f>(G172-N172)/Fresh!M167</f>
        <v>-0.394551267540428</v>
      </c>
      <c r="Q172" s="19" t="s">
        <v>12</v>
      </c>
      <c r="R172" s="169">
        <v>2.7730929329778777</v>
      </c>
      <c r="S172" s="22" t="s">
        <v>12</v>
      </c>
      <c r="T172" s="148">
        <f>(G172-R172)/Fresh!N167</f>
        <v>-0.40784617087770736</v>
      </c>
      <c r="U172" s="140" t="s">
        <v>12</v>
      </c>
      <c r="V172" s="3" t="str">
        <f>C172</f>
        <v>Understanding yourself</v>
      </c>
      <c r="W172" s="24"/>
      <c r="X172" s="24"/>
      <c r="Y172" s="24"/>
      <c r="Z172" s="24"/>
      <c r="AA172" s="24"/>
      <c r="AB172" s="24"/>
      <c r="AC172" s="24"/>
      <c r="AD172" s="24"/>
    </row>
    <row r="173" spans="1:30" ht="12.75">
      <c r="A173" s="139"/>
      <c r="B173" s="279"/>
      <c r="C173" s="289"/>
      <c r="D173" s="283"/>
      <c r="E173" s="284"/>
      <c r="F173" s="228" t="s">
        <v>297</v>
      </c>
      <c r="G173" s="196">
        <v>2.9</v>
      </c>
      <c r="H173" s="154">
        <v>2.7489539748953975</v>
      </c>
      <c r="I173" s="55"/>
      <c r="J173" s="166">
        <v>2.96770227983907</v>
      </c>
      <c r="K173" s="27" t="s">
        <v>13</v>
      </c>
      <c r="L173" s="149">
        <f>(G173-J173)/Seniors!L167</f>
        <v>-0.07087603260826007</v>
      </c>
      <c r="M173" s="27">
        <v>-0.2290028050907993</v>
      </c>
      <c r="N173" s="166">
        <v>2.8524216247694847</v>
      </c>
      <c r="O173" s="27" t="s">
        <v>12</v>
      </c>
      <c r="P173" s="149">
        <f>(G173-N173)/Seniors!M167</f>
        <v>0.04811468393890958</v>
      </c>
      <c r="Q173" s="27" t="s">
        <v>12</v>
      </c>
      <c r="R173" s="166">
        <v>2.8783783783783785</v>
      </c>
      <c r="S173" s="27" t="s">
        <v>14</v>
      </c>
      <c r="T173" s="149">
        <f>(G173-R173)/Seniors!N167</f>
        <v>0.02195022029178873</v>
      </c>
      <c r="U173" s="141">
        <v>-0.1313913552507975</v>
      </c>
      <c r="V173" s="3" t="str">
        <f>C172</f>
        <v>Understanding yourself</v>
      </c>
      <c r="W173" s="29"/>
      <c r="X173" s="29"/>
      <c r="Y173" s="29"/>
      <c r="Z173" s="29"/>
      <c r="AA173" s="29"/>
      <c r="AB173" s="29"/>
      <c r="AC173" s="29"/>
      <c r="AD173" s="29"/>
    </row>
    <row r="174" spans="1:30" ht="24" customHeight="1">
      <c r="A174" s="139"/>
      <c r="B174" s="279" t="s">
        <v>75</v>
      </c>
      <c r="C174" s="286" t="s">
        <v>277</v>
      </c>
      <c r="D174" s="282" t="s">
        <v>193</v>
      </c>
      <c r="E174" s="282"/>
      <c r="F174" s="228" t="s">
        <v>298</v>
      </c>
      <c r="G174" s="195">
        <v>2.74</v>
      </c>
      <c r="H174" s="153">
        <v>2.805128205128205</v>
      </c>
      <c r="I174" s="54"/>
      <c r="J174" s="165">
        <v>2.61677811550152</v>
      </c>
      <c r="K174" s="19" t="s">
        <v>13</v>
      </c>
      <c r="L174" s="148">
        <f>(G174-J174)/Fresh!L169</f>
        <v>0.1278942184836608</v>
      </c>
      <c r="M174" s="19">
        <v>0.1954919583658002</v>
      </c>
      <c r="N174" s="165">
        <v>2.5816003616636527</v>
      </c>
      <c r="O174" s="19" t="s">
        <v>13</v>
      </c>
      <c r="P174" s="148">
        <f>(G174-N174)/Fresh!M169</f>
        <v>0.16445366664407057</v>
      </c>
      <c r="Q174" s="19">
        <v>0.23207106935895228</v>
      </c>
      <c r="R174" s="169">
        <v>2.587584496994363</v>
      </c>
      <c r="S174" s="22" t="s">
        <v>13</v>
      </c>
      <c r="T174" s="148">
        <f>(G174-R174)/Fresh!N169</f>
        <v>0.1580615683012282</v>
      </c>
      <c r="U174" s="140">
        <v>0.2256023764224821</v>
      </c>
      <c r="V174" s="3" t="str">
        <f>C174</f>
        <v>Understanding people of other racial and ethnic backgrounds (0.2145** Overall / 0.1651** Come back)
</v>
      </c>
      <c r="W174" s="24"/>
      <c r="X174" s="24"/>
      <c r="Y174" s="24"/>
      <c r="Z174" s="24"/>
      <c r="AA174" s="24"/>
      <c r="AB174" s="24"/>
      <c r="AC174" s="24"/>
      <c r="AD174" s="24"/>
    </row>
    <row r="175" spans="1:30" ht="24" customHeight="1">
      <c r="A175" s="139"/>
      <c r="B175" s="279"/>
      <c r="C175" s="292"/>
      <c r="D175" s="283"/>
      <c r="E175" s="284"/>
      <c r="F175" s="228" t="s">
        <v>297</v>
      </c>
      <c r="G175" s="196">
        <v>3.02</v>
      </c>
      <c r="H175" s="154">
        <v>2.602510460251046</v>
      </c>
      <c r="I175" s="55"/>
      <c r="J175" s="166">
        <v>2.6268723451822042</v>
      </c>
      <c r="K175" s="27" t="s">
        <v>12</v>
      </c>
      <c r="L175" s="149">
        <f>(G175-J175)/Seniors!L169</f>
        <v>0.39747272866788874</v>
      </c>
      <c r="M175" s="27" t="s">
        <v>12</v>
      </c>
      <c r="N175" s="166">
        <v>2.608393983503154</v>
      </c>
      <c r="O175" s="27" t="s">
        <v>12</v>
      </c>
      <c r="P175" s="149">
        <f>(G175-N175)/Seniors!M169</f>
        <v>0.4159339116600705</v>
      </c>
      <c r="Q175" s="27" t="s">
        <v>12</v>
      </c>
      <c r="R175" s="166">
        <v>2.598442433171964</v>
      </c>
      <c r="S175" s="27" t="s">
        <v>12</v>
      </c>
      <c r="T175" s="149">
        <f>(G175-R175)/Seniors!N169</f>
        <v>0.4254708630275475</v>
      </c>
      <c r="U175" s="141" t="s">
        <v>12</v>
      </c>
      <c r="V175" s="3" t="str">
        <f>C174</f>
        <v>Understanding people of other racial and ethnic backgrounds (0.2145** Overall / 0.1651** Come back)
</v>
      </c>
      <c r="W175" s="29"/>
      <c r="X175" s="29"/>
      <c r="Y175" s="29"/>
      <c r="Z175" s="29"/>
      <c r="AA175" s="29"/>
      <c r="AB175" s="29"/>
      <c r="AC175" s="29"/>
      <c r="AD175" s="29"/>
    </row>
    <row r="176" spans="1:30" ht="12.75">
      <c r="A176" s="139"/>
      <c r="B176" s="279" t="s">
        <v>78</v>
      </c>
      <c r="C176" s="280" t="s">
        <v>194</v>
      </c>
      <c r="D176" s="282" t="s">
        <v>195</v>
      </c>
      <c r="E176" s="282"/>
      <c r="F176" s="228" t="s">
        <v>298</v>
      </c>
      <c r="G176" s="195">
        <v>2.58</v>
      </c>
      <c r="H176" s="153">
        <v>2.6597938144329896</v>
      </c>
      <c r="I176" s="54"/>
      <c r="J176" s="165">
        <v>2.595964507110733</v>
      </c>
      <c r="K176" s="19" t="s">
        <v>12</v>
      </c>
      <c r="L176" s="148">
        <f>(G176-J176)/Fresh!L171</f>
        <v>-0.017332200446517624</v>
      </c>
      <c r="M176" s="19" t="s">
        <v>12</v>
      </c>
      <c r="N176" s="165">
        <v>2.5547267898513875</v>
      </c>
      <c r="O176" s="19" t="s">
        <v>12</v>
      </c>
      <c r="P176" s="148">
        <f>(G176-N176)/Fresh!M171</f>
        <v>0.027475143379380132</v>
      </c>
      <c r="Q176" s="19" t="s">
        <v>12</v>
      </c>
      <c r="R176" s="169">
        <v>2.5797609859912534</v>
      </c>
      <c r="S176" s="22" t="s">
        <v>12</v>
      </c>
      <c r="T176" s="148">
        <f>(G176-R176)/Fresh!N171</f>
        <v>0.0002598360561087969</v>
      </c>
      <c r="U176" s="140" t="s">
        <v>12</v>
      </c>
      <c r="V176" s="3" t="str">
        <f>C176</f>
        <v>Solving complex real-world problems</v>
      </c>
      <c r="W176" s="24"/>
      <c r="X176" s="24"/>
      <c r="Y176" s="24"/>
      <c r="Z176" s="24"/>
      <c r="AA176" s="24"/>
      <c r="AB176" s="24"/>
      <c r="AC176" s="24"/>
      <c r="AD176" s="24"/>
    </row>
    <row r="177" spans="1:30" ht="12.75">
      <c r="A177" s="139"/>
      <c r="B177" s="279"/>
      <c r="C177" s="289"/>
      <c r="D177" s="283"/>
      <c r="E177" s="284"/>
      <c r="F177" s="228" t="s">
        <v>297</v>
      </c>
      <c r="G177" s="196">
        <v>2.82</v>
      </c>
      <c r="H177" s="154">
        <v>2.634453781512605</v>
      </c>
      <c r="I177" s="55"/>
      <c r="J177" s="166">
        <v>2.7658171249720547</v>
      </c>
      <c r="K177" s="27" t="s">
        <v>14</v>
      </c>
      <c r="L177" s="149">
        <f>(G177-J177)/Seniors!L171</f>
        <v>0.05777827442352734</v>
      </c>
      <c r="M177" s="27">
        <v>-0.14008018776555498</v>
      </c>
      <c r="N177" s="166">
        <v>2.723973998253614</v>
      </c>
      <c r="O177" s="27" t="s">
        <v>12</v>
      </c>
      <c r="P177" s="149">
        <f>(G177-N177)/Seniors!M171</f>
        <v>0.10197696832504283</v>
      </c>
      <c r="Q177" s="27" t="s">
        <v>12</v>
      </c>
      <c r="R177" s="166">
        <v>2.7240421637316166</v>
      </c>
      <c r="S177" s="27" t="s">
        <v>12</v>
      </c>
      <c r="T177" s="149">
        <f>(G177-R177)/Seniors!N171</f>
        <v>0.10183721618058088</v>
      </c>
      <c r="U177" s="141" t="s">
        <v>12</v>
      </c>
      <c r="V177" s="3" t="str">
        <f>C176</f>
        <v>Solving complex real-world problems</v>
      </c>
      <c r="W177" s="29"/>
      <c r="X177" s="29"/>
      <c r="Y177" s="29"/>
      <c r="Z177" s="29"/>
      <c r="AA177" s="29"/>
      <c r="AB177" s="29"/>
      <c r="AC177" s="29"/>
      <c r="AD177" s="29"/>
    </row>
    <row r="178" spans="1:30" ht="21.75" customHeight="1">
      <c r="A178" s="139"/>
      <c r="B178" s="279" t="s">
        <v>81</v>
      </c>
      <c r="C178" s="286" t="s">
        <v>275</v>
      </c>
      <c r="D178" s="282" t="s">
        <v>196</v>
      </c>
      <c r="E178" s="282"/>
      <c r="F178" s="228" t="s">
        <v>298</v>
      </c>
      <c r="G178" s="195">
        <v>2.95</v>
      </c>
      <c r="H178" s="153">
        <v>2.8564102564102565</v>
      </c>
      <c r="I178" s="54"/>
      <c r="J178" s="165">
        <v>2.7759270516717325</v>
      </c>
      <c r="K178" s="19" t="s">
        <v>12</v>
      </c>
      <c r="L178" s="148">
        <f>(G178-J178)/Fresh!L173</f>
        <v>0.1798280305890758</v>
      </c>
      <c r="M178" s="19" t="s">
        <v>12</v>
      </c>
      <c r="N178" s="165">
        <v>2.622053919629232</v>
      </c>
      <c r="O178" s="19" t="s">
        <v>11</v>
      </c>
      <c r="P178" s="148">
        <f>(G178-N178)/Fresh!M173</f>
        <v>0.33353867386884894</v>
      </c>
      <c r="Q178" s="19">
        <v>0.23835290757044747</v>
      </c>
      <c r="R178" s="169">
        <v>2.6441669005519692</v>
      </c>
      <c r="S178" s="22" t="s">
        <v>13</v>
      </c>
      <c r="T178" s="148">
        <f>(G178-R178)/Fresh!N173</f>
        <v>0.3076031776223119</v>
      </c>
      <c r="U178" s="140">
        <v>0.2134717622424194</v>
      </c>
      <c r="V178" s="3" t="str">
        <f>C178</f>
        <v>Developing a personal code of values and ethics (0.2618** Overall / 0.2337** Come back)
</v>
      </c>
      <c r="W178" s="24"/>
      <c r="X178" s="24"/>
      <c r="Y178" s="24"/>
      <c r="Z178" s="24"/>
      <c r="AA178" s="24"/>
      <c r="AB178" s="24"/>
      <c r="AC178" s="24"/>
      <c r="AD178" s="24"/>
    </row>
    <row r="179" spans="1:30" ht="12.75">
      <c r="A179" s="139"/>
      <c r="B179" s="279"/>
      <c r="C179" s="292"/>
      <c r="D179" s="283"/>
      <c r="E179" s="284"/>
      <c r="F179" s="228" t="s">
        <v>297</v>
      </c>
      <c r="G179" s="196">
        <v>3.06</v>
      </c>
      <c r="H179" s="154">
        <v>2.707112970711297</v>
      </c>
      <c r="I179" s="55"/>
      <c r="J179" s="166">
        <v>2.905219626690511</v>
      </c>
      <c r="K179" s="27" t="s">
        <v>13</v>
      </c>
      <c r="L179" s="149">
        <f>(G179-J179)/Seniors!L173</f>
        <v>0.15753730727566156</v>
      </c>
      <c r="M179" s="27">
        <v>-0.20163531376130753</v>
      </c>
      <c r="N179" s="166">
        <v>2.7288431677018634</v>
      </c>
      <c r="O179" s="27" t="s">
        <v>12</v>
      </c>
      <c r="P179" s="149">
        <f>(G179-N179)/Seniors!M173</f>
        <v>0.3253376137789776</v>
      </c>
      <c r="Q179" s="27" t="s">
        <v>12</v>
      </c>
      <c r="R179" s="166">
        <v>2.735252646421281</v>
      </c>
      <c r="S179" s="27" t="s">
        <v>12</v>
      </c>
      <c r="T179" s="149">
        <f>(G179-R179)/Seniors!N173</f>
        <v>0.318322352687705</v>
      </c>
      <c r="U179" s="141" t="s">
        <v>12</v>
      </c>
      <c r="V179" s="3" t="str">
        <f>C178</f>
        <v>Developing a personal code of values and ethics (0.2618** Overall / 0.2337** Come back)
</v>
      </c>
      <c r="W179" s="29"/>
      <c r="X179" s="29"/>
      <c r="Y179" s="29"/>
      <c r="Z179" s="29"/>
      <c r="AA179" s="29"/>
      <c r="AB179" s="29"/>
      <c r="AC179" s="29"/>
      <c r="AD179" s="29"/>
    </row>
    <row r="180" spans="1:30" ht="12.75">
      <c r="A180" s="181"/>
      <c r="B180" s="279" t="s">
        <v>85</v>
      </c>
      <c r="C180" s="286" t="s">
        <v>197</v>
      </c>
      <c r="D180" s="282" t="s">
        <v>198</v>
      </c>
      <c r="E180" s="282"/>
      <c r="F180" s="228" t="s">
        <v>298</v>
      </c>
      <c r="G180" s="195">
        <v>2.44</v>
      </c>
      <c r="H180" s="153">
        <v>2.443298969072165</v>
      </c>
      <c r="I180" s="54"/>
      <c r="J180" s="165">
        <v>2.587083434687424</v>
      </c>
      <c r="K180" s="19" t="s">
        <v>14</v>
      </c>
      <c r="L180" s="148">
        <f>(G180-J180)/Fresh!L175</f>
        <v>-0.15118344657505814</v>
      </c>
      <c r="M180" s="19">
        <v>-0.1477925173685545</v>
      </c>
      <c r="N180" s="165">
        <v>2.404013566986998</v>
      </c>
      <c r="O180" s="19" t="s">
        <v>12</v>
      </c>
      <c r="P180" s="148">
        <f>(G180-N180)/Fresh!M175</f>
        <v>0.036741402210396755</v>
      </c>
      <c r="Q180" s="19" t="s">
        <v>12</v>
      </c>
      <c r="R180" s="169">
        <v>2.431969686337801</v>
      </c>
      <c r="S180" s="22" t="s">
        <v>12</v>
      </c>
      <c r="T180" s="148">
        <f>(G180-R180)/Fresh!N175</f>
        <v>0.008204859219628597</v>
      </c>
      <c r="U180" s="140" t="s">
        <v>12</v>
      </c>
      <c r="V180" s="3" t="str">
        <f>C180</f>
        <v>Contributing to the welfare of your community</v>
      </c>
      <c r="W180" s="24"/>
      <c r="X180" s="24"/>
      <c r="Y180" s="24"/>
      <c r="Z180" s="24"/>
      <c r="AA180" s="24"/>
      <c r="AB180" s="24"/>
      <c r="AC180" s="24"/>
      <c r="AD180" s="24"/>
    </row>
    <row r="181" spans="1:30" ht="12.75">
      <c r="A181" s="181"/>
      <c r="B181" s="279"/>
      <c r="C181" s="292"/>
      <c r="D181" s="283"/>
      <c r="E181" s="284"/>
      <c r="F181" s="228" t="s">
        <v>297</v>
      </c>
      <c r="G181" s="196">
        <v>2.86</v>
      </c>
      <c r="H181" s="154">
        <v>2.397489539748954</v>
      </c>
      <c r="I181" s="55"/>
      <c r="J181" s="166">
        <v>2.67054220234768</v>
      </c>
      <c r="K181" s="27" t="s">
        <v>11</v>
      </c>
      <c r="L181" s="149">
        <f>(G181-J181)/Seniors!L175</f>
        <v>0.19041732767877861</v>
      </c>
      <c r="M181" s="27">
        <v>-0.2744355680891024</v>
      </c>
      <c r="N181" s="166">
        <v>2.4927205668251964</v>
      </c>
      <c r="O181" s="27" t="s">
        <v>12</v>
      </c>
      <c r="P181" s="149">
        <f>(G181-N181)/Seniors!M175</f>
        <v>0.36337300396827393</v>
      </c>
      <c r="Q181" s="27" t="s">
        <v>12</v>
      </c>
      <c r="R181" s="166">
        <v>2.4965064399360215</v>
      </c>
      <c r="S181" s="27" t="s">
        <v>12</v>
      </c>
      <c r="T181" s="149">
        <f>(G181-R181)/Seniors!N175</f>
        <v>0.35898343134448907</v>
      </c>
      <c r="U181" s="141" t="s">
        <v>12</v>
      </c>
      <c r="V181" s="3" t="str">
        <f>C180</f>
        <v>Contributing to the welfare of your community</v>
      </c>
      <c r="W181" s="29"/>
      <c r="X181" s="29"/>
      <c r="Y181" s="29"/>
      <c r="Z181" s="29"/>
      <c r="AA181" s="29"/>
      <c r="AB181" s="29"/>
      <c r="AC181" s="29"/>
      <c r="AD181" s="29"/>
    </row>
    <row r="182" spans="1:30" ht="16.5" customHeight="1">
      <c r="A182" s="181"/>
      <c r="B182" s="279" t="s">
        <v>87</v>
      </c>
      <c r="C182" s="286" t="s">
        <v>276</v>
      </c>
      <c r="D182" s="282" t="s">
        <v>199</v>
      </c>
      <c r="E182" s="282"/>
      <c r="F182" s="228" t="s">
        <v>298</v>
      </c>
      <c r="G182" s="195">
        <v>2.16</v>
      </c>
      <c r="H182" s="153">
        <v>1.9897435897435898</v>
      </c>
      <c r="I182" s="54"/>
      <c r="J182" s="165">
        <v>2.454578620941262</v>
      </c>
      <c r="K182" s="19" t="s">
        <v>11</v>
      </c>
      <c r="L182" s="148">
        <f>(G182-J182)/Fresh!L177</f>
        <v>-0.2678503753006236</v>
      </c>
      <c r="M182" s="19">
        <v>-0.4226587698772606</v>
      </c>
      <c r="N182" s="165">
        <v>2.192922955174948</v>
      </c>
      <c r="O182" s="19" t="s">
        <v>13</v>
      </c>
      <c r="P182" s="148">
        <f>(G182-N182)/Fresh!M177</f>
        <v>-0.03044665927373312</v>
      </c>
      <c r="Q182" s="19">
        <v>-0.18789725520900769</v>
      </c>
      <c r="R182" s="169">
        <v>2.1512911676646707</v>
      </c>
      <c r="S182" s="22" t="s">
        <v>14</v>
      </c>
      <c r="T182" s="148">
        <f>(G182-R182)/Fresh!N177</f>
        <v>0.00807567162349494</v>
      </c>
      <c r="U182" s="140">
        <v>-0.14980253846077204</v>
      </c>
      <c r="V182" s="3" t="str">
        <f>C182</f>
        <v>Developing a deepened sense of spirituality (0.2134** Overall / 0.1986** Come back)
</v>
      </c>
      <c r="W182" s="24"/>
      <c r="X182" s="24"/>
      <c r="Y182" s="24"/>
      <c r="Z182" s="24"/>
      <c r="AA182" s="24"/>
      <c r="AB182" s="24"/>
      <c r="AC182" s="24"/>
      <c r="AD182" s="24"/>
    </row>
    <row r="183" spans="1:30" ht="15" customHeight="1">
      <c r="A183" s="185"/>
      <c r="B183" s="293"/>
      <c r="C183" s="306"/>
      <c r="D183" s="295"/>
      <c r="E183" s="296"/>
      <c r="F183" s="223" t="s">
        <v>297</v>
      </c>
      <c r="G183" s="198">
        <v>2.16</v>
      </c>
      <c r="H183" s="155">
        <v>1.8410041841004183</v>
      </c>
      <c r="I183" s="143"/>
      <c r="J183" s="167">
        <v>2.4011179429849077</v>
      </c>
      <c r="K183" s="145" t="s">
        <v>11</v>
      </c>
      <c r="L183" s="149">
        <f>(G183-J183)/Seniors!L177</f>
        <v>-0.2150785157676484</v>
      </c>
      <c r="M183" s="145">
        <v>-0.49962451748957987</v>
      </c>
      <c r="N183" s="167">
        <v>2.087277316635115</v>
      </c>
      <c r="O183" s="145" t="s">
        <v>11</v>
      </c>
      <c r="P183" s="150">
        <f>(G183-N183)/Seniors!M177</f>
        <v>0.06601219299934996</v>
      </c>
      <c r="Q183" s="145">
        <v>-0.2235482631170993</v>
      </c>
      <c r="R183" s="167">
        <v>2.038464777464314</v>
      </c>
      <c r="S183" s="145" t="s">
        <v>13</v>
      </c>
      <c r="T183" s="149">
        <f>(G183-R183)/Seniors!N177</f>
        <v>0.11124860335971591</v>
      </c>
      <c r="U183" s="147">
        <v>-0.1807477270538919</v>
      </c>
      <c r="V183" s="3" t="str">
        <f>C182</f>
        <v>Developing a deepened sense of spirituality (0.2134** Overall / 0.1986** Come back)
</v>
      </c>
      <c r="W183" s="29"/>
      <c r="X183" s="29"/>
      <c r="Y183" s="29"/>
      <c r="Z183" s="29"/>
      <c r="AA183" s="29"/>
      <c r="AB183" s="29"/>
      <c r="AC183" s="29"/>
      <c r="AD183" s="29"/>
    </row>
    <row r="184" spans="1:30" ht="12.75">
      <c r="A184" s="176" t="s">
        <v>200</v>
      </c>
      <c r="B184" s="136" t="s">
        <v>201</v>
      </c>
      <c r="C184" s="177"/>
      <c r="D184" s="178"/>
      <c r="E184" s="178"/>
      <c r="F184" s="179"/>
      <c r="G184" s="180"/>
      <c r="H184" s="309" t="s">
        <v>202</v>
      </c>
      <c r="I184" s="309"/>
      <c r="J184" s="309"/>
      <c r="K184" s="309"/>
      <c r="L184" s="309"/>
      <c r="M184" s="309"/>
      <c r="N184" s="309"/>
      <c r="O184" s="309"/>
      <c r="P184" s="309"/>
      <c r="Q184" s="309"/>
      <c r="R184" s="309"/>
      <c r="S184" s="309"/>
      <c r="T184" s="309"/>
      <c r="U184" s="310"/>
      <c r="V184" s="3"/>
      <c r="W184" s="4"/>
      <c r="X184" s="4"/>
      <c r="Y184" s="4"/>
      <c r="Z184" s="4"/>
      <c r="AA184" s="4"/>
      <c r="AB184" s="4"/>
      <c r="AC184" s="4"/>
      <c r="AD184" s="4"/>
    </row>
    <row r="185" spans="1:30" ht="31.5" customHeight="1">
      <c r="A185" s="176"/>
      <c r="B185" s="347"/>
      <c r="C185" s="326" t="s">
        <v>278</v>
      </c>
      <c r="D185" s="327" t="s">
        <v>25</v>
      </c>
      <c r="E185" s="327"/>
      <c r="F185" s="225" t="s">
        <v>298</v>
      </c>
      <c r="G185" s="213">
        <v>3.21</v>
      </c>
      <c r="H185" s="200">
        <v>3.0358974358974358</v>
      </c>
      <c r="I185" s="201"/>
      <c r="J185" s="202">
        <v>3.0794726019112133</v>
      </c>
      <c r="K185" s="203" t="s">
        <v>12</v>
      </c>
      <c r="L185" s="204">
        <f>(G185-J185)/Fresh!L173</f>
        <v>0.13484280677522772</v>
      </c>
      <c r="M185" s="203" t="s">
        <v>12</v>
      </c>
      <c r="N185" s="202">
        <v>2.98506705736504</v>
      </c>
      <c r="O185" s="203" t="s">
        <v>12</v>
      </c>
      <c r="P185" s="204">
        <f>(G185-N185)/Fresh!M181</f>
        <v>0.3233988081312775</v>
      </c>
      <c r="Q185" s="205" t="s">
        <v>12</v>
      </c>
      <c r="R185" s="202">
        <v>3.0028682694774154</v>
      </c>
      <c r="S185" s="206" t="s">
        <v>12</v>
      </c>
      <c r="T185" s="204">
        <f>(G185-R185)/Fresh!N179</f>
        <v>0.24877754934580806</v>
      </c>
      <c r="U185" s="205" t="s">
        <v>12</v>
      </c>
      <c r="V185" s="3" t="str">
        <f>C185</f>
        <v>Overall, how would you evaluate the quality of academic advising you have received at your institution? (0.420** Overall / 0.3653** Come back)
</v>
      </c>
      <c r="W185" s="24"/>
      <c r="X185" s="24"/>
      <c r="Y185" s="24"/>
      <c r="Z185" s="24"/>
      <c r="AA185" s="24"/>
      <c r="AB185" s="24"/>
      <c r="AC185" s="24"/>
      <c r="AD185" s="24"/>
    </row>
    <row r="186" spans="1:30" ht="31.5" customHeight="1">
      <c r="A186" s="185"/>
      <c r="B186" s="312"/>
      <c r="C186" s="306"/>
      <c r="D186" s="295"/>
      <c r="E186" s="296"/>
      <c r="F186" s="223" t="s">
        <v>297</v>
      </c>
      <c r="G186" s="198">
        <v>2.88</v>
      </c>
      <c r="H186" s="155">
        <v>2.8907563025210083</v>
      </c>
      <c r="I186" s="143"/>
      <c r="J186" s="167">
        <v>3.0403837572512273</v>
      </c>
      <c r="K186" s="145" t="s">
        <v>14</v>
      </c>
      <c r="L186" s="150">
        <f>(G186-J186)/Seniors!L179</f>
        <v>-0.17982959529298428</v>
      </c>
      <c r="M186" s="145">
        <v>-0.1677691375362057</v>
      </c>
      <c r="N186" s="167">
        <v>2.9225778337287562</v>
      </c>
      <c r="O186" s="145" t="s">
        <v>12</v>
      </c>
      <c r="P186" s="150">
        <f>(G186-N186)/Seniors!M181</f>
        <v>-0.06043249157120868</v>
      </c>
      <c r="Q186" s="147" t="s">
        <v>12</v>
      </c>
      <c r="R186" s="167">
        <v>2.943707218746063</v>
      </c>
      <c r="S186" s="145" t="s">
        <v>12</v>
      </c>
      <c r="T186" s="150">
        <f>(G186-R186)/Seniors!N179</f>
        <v>-0.06905854350319574</v>
      </c>
      <c r="U186" s="147" t="s">
        <v>12</v>
      </c>
      <c r="V186" s="3" t="str">
        <f>C185</f>
        <v>Overall, how would you evaluate the quality of academic advising you have received at your institution? (0.420** Overall / 0.3653** Come back)
</v>
      </c>
      <c r="W186" s="29"/>
      <c r="X186" s="29"/>
      <c r="Y186" s="29"/>
      <c r="Z186" s="29"/>
      <c r="AA186" s="29"/>
      <c r="AB186" s="29"/>
      <c r="AC186" s="29"/>
      <c r="AD186" s="29"/>
    </row>
    <row r="187" spans="1:30" ht="12.75">
      <c r="A187" s="176" t="s">
        <v>26</v>
      </c>
      <c r="B187" s="136" t="s">
        <v>27</v>
      </c>
      <c r="C187" s="177"/>
      <c r="D187" s="178"/>
      <c r="E187" s="178"/>
      <c r="F187" s="179"/>
      <c r="G187" s="180"/>
      <c r="H187" s="313" t="s">
        <v>202</v>
      </c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4"/>
      <c r="V187" s="3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176"/>
      <c r="B188" s="347"/>
      <c r="C188" s="340" t="s">
        <v>258</v>
      </c>
      <c r="D188" s="327" t="s">
        <v>28</v>
      </c>
      <c r="E188" s="327"/>
      <c r="F188" s="225" t="s">
        <v>298</v>
      </c>
      <c r="G188" s="213">
        <v>3</v>
      </c>
      <c r="H188" s="200">
        <v>3.2564102564102564</v>
      </c>
      <c r="I188" s="201"/>
      <c r="J188" s="202">
        <v>3.273255110681021</v>
      </c>
      <c r="K188" s="203" t="s">
        <v>12</v>
      </c>
      <c r="L188" s="204">
        <f>(G188-J188)/Fresh!L177</f>
        <v>-0.24846162873211045</v>
      </c>
      <c r="M188" s="203" t="s">
        <v>12</v>
      </c>
      <c r="N188" s="202">
        <v>3.1829494903992344</v>
      </c>
      <c r="O188" s="203" t="s">
        <v>12</v>
      </c>
      <c r="P188" s="204">
        <f>($G188-N188)/Seniors!M181</f>
        <v>-0.2596678263845433</v>
      </c>
      <c r="Q188" s="205" t="s">
        <v>12</v>
      </c>
      <c r="R188" s="203">
        <v>3.2178462398918692</v>
      </c>
      <c r="S188" s="206" t="s">
        <v>12</v>
      </c>
      <c r="T188" s="204">
        <f>(G188-R188)/Fresh!N181</f>
        <v>-0.30872517798134946</v>
      </c>
      <c r="U188" s="205" t="s">
        <v>12</v>
      </c>
      <c r="V188" s="3" t="str">
        <f>C188</f>
        <v>How would you evaluate your entire educational experience at this institution? (Overall)</v>
      </c>
      <c r="W188" s="24"/>
      <c r="X188" s="24"/>
      <c r="Y188" s="24"/>
      <c r="Z188" s="24"/>
      <c r="AA188" s="24"/>
      <c r="AB188" s="24"/>
      <c r="AC188" s="24"/>
      <c r="AD188" s="24"/>
    </row>
    <row r="189" spans="1:30" ht="12.75">
      <c r="A189" s="185"/>
      <c r="B189" s="312"/>
      <c r="C189" s="294"/>
      <c r="D189" s="295"/>
      <c r="E189" s="296"/>
      <c r="F189" s="223" t="s">
        <v>297</v>
      </c>
      <c r="G189" s="198">
        <v>2.86</v>
      </c>
      <c r="H189" s="155">
        <v>3.066945606694561</v>
      </c>
      <c r="I189" s="143"/>
      <c r="J189" s="167">
        <v>3.330842997323818</v>
      </c>
      <c r="K189" s="145" t="s">
        <v>11</v>
      </c>
      <c r="L189" s="150">
        <f>(G189-J189)/Seniors!L181</f>
        <v>-0.6737409546174171</v>
      </c>
      <c r="M189" s="145">
        <v>-0.37761733931304864</v>
      </c>
      <c r="N189" s="167">
        <v>3.2445057604802012</v>
      </c>
      <c r="O189" s="145" t="s">
        <v>11</v>
      </c>
      <c r="P189" s="150">
        <f>($G189-N189)/Seniors!M181</f>
        <v>-0.5457450296163687</v>
      </c>
      <c r="Q189" s="147">
        <v>-0.2520185166157502</v>
      </c>
      <c r="R189" s="145">
        <v>3.265948737326028</v>
      </c>
      <c r="S189" s="145" t="s">
        <v>11</v>
      </c>
      <c r="T189" s="151">
        <f>($G189-R189)/Seniors!N181</f>
        <v>-0.5685667382610213</v>
      </c>
      <c r="U189" s="147">
        <v>-0.2787213026752052</v>
      </c>
      <c r="V189" s="3" t="str">
        <f>C188</f>
        <v>How would you evaluate your entire educational experience at this institution? (Overall)</v>
      </c>
      <c r="W189" s="29"/>
      <c r="X189" s="29"/>
      <c r="Y189" s="29"/>
      <c r="Z189" s="29"/>
      <c r="AA189" s="29"/>
      <c r="AB189" s="29"/>
      <c r="AC189" s="29"/>
      <c r="AD189" s="29"/>
    </row>
    <row r="190" spans="1:30" ht="12.75">
      <c r="A190" s="139" t="s">
        <v>29</v>
      </c>
      <c r="B190" s="46"/>
      <c r="C190" s="40"/>
      <c r="D190" s="41"/>
      <c r="E190" s="47"/>
      <c r="F190" s="7"/>
      <c r="G190" s="61"/>
      <c r="H190" s="304" t="s">
        <v>30</v>
      </c>
      <c r="I190" s="304"/>
      <c r="J190" s="304"/>
      <c r="K190" s="304"/>
      <c r="L190" s="304"/>
      <c r="M190" s="304"/>
      <c r="N190" s="304"/>
      <c r="O190" s="304"/>
      <c r="P190" s="304"/>
      <c r="Q190" s="304"/>
      <c r="R190" s="304"/>
      <c r="S190" s="304"/>
      <c r="T190" s="304"/>
      <c r="U190" s="305"/>
      <c r="V190" s="3"/>
      <c r="W190" s="4"/>
      <c r="X190" s="4"/>
      <c r="Y190" s="4"/>
      <c r="Z190" s="4"/>
      <c r="AA190" s="4"/>
      <c r="AB190" s="4"/>
      <c r="AC190" s="4"/>
      <c r="AD190" s="4"/>
    </row>
    <row r="191" spans="1:30" ht="18.75" customHeight="1">
      <c r="A191" s="218"/>
      <c r="B191" s="347"/>
      <c r="C191" s="340" t="s">
        <v>259</v>
      </c>
      <c r="D191" s="327" t="s">
        <v>31</v>
      </c>
      <c r="E191" s="327"/>
      <c r="F191" s="225" t="s">
        <v>298</v>
      </c>
      <c r="G191" s="213">
        <v>3.05</v>
      </c>
      <c r="H191" s="200">
        <v>3.164102564102564</v>
      </c>
      <c r="I191" s="201"/>
      <c r="J191" s="202">
        <v>3.2454336518688764</v>
      </c>
      <c r="K191" s="203" t="s">
        <v>12</v>
      </c>
      <c r="L191" s="204">
        <f>(G191-J191)/Fresh!L181</f>
        <v>-0.28074170426590167</v>
      </c>
      <c r="M191" s="205" t="s">
        <v>12</v>
      </c>
      <c r="N191" s="202">
        <v>3.1968911917098444</v>
      </c>
      <c r="O191" s="203" t="s">
        <v>12</v>
      </c>
      <c r="P191" s="204">
        <f>($G191-N191)/Fresh!M183</f>
        <v>-0.1774257788342223</v>
      </c>
      <c r="Q191" s="205" t="s">
        <v>12</v>
      </c>
      <c r="R191" s="202">
        <v>3.219756137365071</v>
      </c>
      <c r="S191" s="206" t="s">
        <v>12</v>
      </c>
      <c r="T191" s="204">
        <f>($G191-R191)/Fresh!N183</f>
        <v>-0.20469775900027945</v>
      </c>
      <c r="U191" s="205" t="s">
        <v>12</v>
      </c>
      <c r="V191" s="3" t="str">
        <f>C191</f>
        <v>If you could start over again, would you go to the same institution you are now attending? (Come back)</v>
      </c>
      <c r="W191" s="24"/>
      <c r="X191" s="24"/>
      <c r="Y191" s="24"/>
      <c r="Z191" s="24"/>
      <c r="AA191" s="24"/>
      <c r="AB191" s="24"/>
      <c r="AC191" s="24"/>
      <c r="AD191" s="24"/>
    </row>
    <row r="192" spans="1:30" ht="18.75" customHeight="1">
      <c r="A192" s="185"/>
      <c r="B192" s="312"/>
      <c r="C192" s="294"/>
      <c r="D192" s="295"/>
      <c r="E192" s="296"/>
      <c r="F192" s="223" t="s">
        <v>297</v>
      </c>
      <c r="G192" s="198">
        <v>2.84</v>
      </c>
      <c r="H192" s="155">
        <v>3.062761506276151</v>
      </c>
      <c r="I192" s="143"/>
      <c r="J192" s="167">
        <v>3.2388492417484387</v>
      </c>
      <c r="K192" s="145" t="s">
        <v>13</v>
      </c>
      <c r="L192" s="150">
        <f>(G192-J192)/Seniors!L183</f>
        <v>-0.4732052106391737</v>
      </c>
      <c r="M192" s="147">
        <v>-0.2089151118599694</v>
      </c>
      <c r="N192" s="167">
        <v>3.189648494238404</v>
      </c>
      <c r="O192" s="145" t="s">
        <v>14</v>
      </c>
      <c r="P192" s="150">
        <f>($G192-N192)/Fresh!M183</f>
        <v>-0.42233067678423836</v>
      </c>
      <c r="Q192" s="147">
        <v>-0.15071816951772785</v>
      </c>
      <c r="R192" s="167">
        <v>3.1946754010246075</v>
      </c>
      <c r="S192" s="145" t="s">
        <v>14</v>
      </c>
      <c r="T192" s="150">
        <f>($G192-R192)/Fresh!N183</f>
        <v>-0.42767973452487895</v>
      </c>
      <c r="U192" s="147">
        <v>-0.15489497201632466</v>
      </c>
      <c r="V192" s="3" t="str">
        <f>C191</f>
        <v>If you could start over again, would you go to the same institution you are now attending? (Come back)</v>
      </c>
      <c r="W192" s="29"/>
      <c r="X192" s="29"/>
      <c r="Y192" s="29"/>
      <c r="Z192" s="29"/>
      <c r="AA192" s="29"/>
      <c r="AB192" s="29"/>
      <c r="AC192" s="29"/>
      <c r="AD192" s="29"/>
    </row>
    <row r="193" spans="1:30" ht="12.75">
      <c r="A193" s="1"/>
      <c r="B193" s="48"/>
      <c r="C193" s="49"/>
      <c r="D193" s="214" t="s">
        <v>20</v>
      </c>
      <c r="E193" s="7"/>
      <c r="F193" s="8"/>
      <c r="G193" s="8"/>
      <c r="H193" s="50"/>
      <c r="I193" s="51"/>
      <c r="J193" s="50"/>
      <c r="K193" s="50"/>
      <c r="L193" s="50"/>
      <c r="M193" s="50"/>
      <c r="N193" s="50"/>
      <c r="O193" s="50"/>
      <c r="P193" s="50"/>
      <c r="Q193" s="50"/>
      <c r="R193" s="51"/>
      <c r="S193" s="52"/>
      <c r="T193" s="52"/>
      <c r="U193" s="53" t="s">
        <v>22</v>
      </c>
      <c r="V193" s="3"/>
      <c r="W193" s="24"/>
      <c r="X193" s="24"/>
      <c r="Y193" s="24"/>
      <c r="Z193" s="24"/>
      <c r="AA193" s="24"/>
      <c r="AB193" s="24"/>
      <c r="AC193" s="24"/>
      <c r="AD193" s="24"/>
    </row>
    <row r="194" ht="12.75">
      <c r="A194" s="132" t="s">
        <v>257</v>
      </c>
    </row>
  </sheetData>
  <sheetProtection/>
  <mergeCells count="363">
    <mergeCell ref="B191:B192"/>
    <mergeCell ref="C191:C192"/>
    <mergeCell ref="D191:D192"/>
    <mergeCell ref="C188:C189"/>
    <mergeCell ref="B188:B189"/>
    <mergeCell ref="H184:U184"/>
    <mergeCell ref="H187:U187"/>
    <mergeCell ref="H190:U190"/>
    <mergeCell ref="C185:C186"/>
    <mergeCell ref="D185:D186"/>
    <mergeCell ref="D188:D189"/>
    <mergeCell ref="B185:B186"/>
    <mergeCell ref="B119:B120"/>
    <mergeCell ref="B141:B142"/>
    <mergeCell ref="B143:B144"/>
    <mergeCell ref="B170:B171"/>
    <mergeCell ref="B145:B146"/>
    <mergeCell ref="B149:B150"/>
    <mergeCell ref="B166:B167"/>
    <mergeCell ref="B180:B181"/>
    <mergeCell ref="B134:B135"/>
    <mergeCell ref="B172:B173"/>
    <mergeCell ref="B158:B159"/>
    <mergeCell ref="B160:B161"/>
    <mergeCell ref="B152:B153"/>
    <mergeCell ref="B154:B155"/>
    <mergeCell ref="B156:B157"/>
    <mergeCell ref="B178:B179"/>
    <mergeCell ref="B164:B165"/>
    <mergeCell ref="B128:B129"/>
    <mergeCell ref="B130:B131"/>
    <mergeCell ref="B176:B177"/>
    <mergeCell ref="B137:B138"/>
    <mergeCell ref="B132:B133"/>
    <mergeCell ref="B174:B175"/>
    <mergeCell ref="B168:B169"/>
    <mergeCell ref="B162:B163"/>
    <mergeCell ref="B126:B127"/>
    <mergeCell ref="B106:B107"/>
    <mergeCell ref="B108:B109"/>
    <mergeCell ref="B110:B111"/>
    <mergeCell ref="B122:B123"/>
    <mergeCell ref="B124:B125"/>
    <mergeCell ref="B113:B114"/>
    <mergeCell ref="B147:B148"/>
    <mergeCell ref="B139:B140"/>
    <mergeCell ref="B77:B78"/>
    <mergeCell ref="B83:B84"/>
    <mergeCell ref="B87:B88"/>
    <mergeCell ref="B116:B117"/>
    <mergeCell ref="B100:B101"/>
    <mergeCell ref="B102:B103"/>
    <mergeCell ref="B104:B105"/>
    <mergeCell ref="B96:B97"/>
    <mergeCell ref="B98:B99"/>
    <mergeCell ref="B80:B81"/>
    <mergeCell ref="B75:B76"/>
    <mergeCell ref="B57:B58"/>
    <mergeCell ref="B59:B60"/>
    <mergeCell ref="B61:B62"/>
    <mergeCell ref="B64:B65"/>
    <mergeCell ref="B66:B67"/>
    <mergeCell ref="B68:B69"/>
    <mergeCell ref="B70:B71"/>
    <mergeCell ref="B42:B43"/>
    <mergeCell ref="B44:B45"/>
    <mergeCell ref="B46:B47"/>
    <mergeCell ref="B72:B73"/>
    <mergeCell ref="B48:B49"/>
    <mergeCell ref="B50:B51"/>
    <mergeCell ref="B53:B54"/>
    <mergeCell ref="B55:B56"/>
    <mergeCell ref="B30:B31"/>
    <mergeCell ref="B32:B33"/>
    <mergeCell ref="B34:B35"/>
    <mergeCell ref="B36:B37"/>
    <mergeCell ref="B38:B39"/>
    <mergeCell ref="B40:B41"/>
    <mergeCell ref="C26:C27"/>
    <mergeCell ref="D26:D27"/>
    <mergeCell ref="C28:C29"/>
    <mergeCell ref="D28:D29"/>
    <mergeCell ref="B24:B25"/>
    <mergeCell ref="B26:B27"/>
    <mergeCell ref="B28:B29"/>
    <mergeCell ref="B12:B13"/>
    <mergeCell ref="B14:B15"/>
    <mergeCell ref="B16:B17"/>
    <mergeCell ref="B18:B19"/>
    <mergeCell ref="B20:B21"/>
    <mergeCell ref="B22:B23"/>
    <mergeCell ref="H3:H4"/>
    <mergeCell ref="J3:U3"/>
    <mergeCell ref="J4:M4"/>
    <mergeCell ref="I3:I4"/>
    <mergeCell ref="B8:B9"/>
    <mergeCell ref="B10:B11"/>
    <mergeCell ref="C10:C11"/>
    <mergeCell ref="D10:D11"/>
    <mergeCell ref="C12:C13"/>
    <mergeCell ref="D12:D13"/>
    <mergeCell ref="H2:U2"/>
    <mergeCell ref="H1:U1"/>
    <mergeCell ref="C8:C9"/>
    <mergeCell ref="D8:D9"/>
    <mergeCell ref="H7:U7"/>
    <mergeCell ref="R4:U4"/>
    <mergeCell ref="C18:C19"/>
    <mergeCell ref="D18:D19"/>
    <mergeCell ref="C20:C21"/>
    <mergeCell ref="D20:D21"/>
    <mergeCell ref="C14:C15"/>
    <mergeCell ref="D14:D15"/>
    <mergeCell ref="C16:C17"/>
    <mergeCell ref="D16:D17"/>
    <mergeCell ref="C32:C33"/>
    <mergeCell ref="D32:D33"/>
    <mergeCell ref="C34:C35"/>
    <mergeCell ref="D34:D35"/>
    <mergeCell ref="C22:C23"/>
    <mergeCell ref="D22:D23"/>
    <mergeCell ref="C24:C25"/>
    <mergeCell ref="D24:D25"/>
    <mergeCell ref="C30:C31"/>
    <mergeCell ref="D30:D31"/>
    <mergeCell ref="C40:C41"/>
    <mergeCell ref="D40:D41"/>
    <mergeCell ref="C42:C43"/>
    <mergeCell ref="D42:D43"/>
    <mergeCell ref="C36:C37"/>
    <mergeCell ref="D36:D37"/>
    <mergeCell ref="C38:C39"/>
    <mergeCell ref="D38:D39"/>
    <mergeCell ref="C48:C49"/>
    <mergeCell ref="D48:D49"/>
    <mergeCell ref="C50:C51"/>
    <mergeCell ref="D50:D51"/>
    <mergeCell ref="C44:C45"/>
    <mergeCell ref="D44:D45"/>
    <mergeCell ref="C46:C47"/>
    <mergeCell ref="D46:D47"/>
    <mergeCell ref="C57:C58"/>
    <mergeCell ref="D57:D58"/>
    <mergeCell ref="C59:C60"/>
    <mergeCell ref="D59:D60"/>
    <mergeCell ref="C53:C54"/>
    <mergeCell ref="D53:D54"/>
    <mergeCell ref="C55:C56"/>
    <mergeCell ref="D55:D56"/>
    <mergeCell ref="C66:C67"/>
    <mergeCell ref="D66:D67"/>
    <mergeCell ref="C68:C69"/>
    <mergeCell ref="D68:D69"/>
    <mergeCell ref="C61:C62"/>
    <mergeCell ref="D61:D62"/>
    <mergeCell ref="C64:C65"/>
    <mergeCell ref="D64:D65"/>
    <mergeCell ref="C75:C76"/>
    <mergeCell ref="D75:D76"/>
    <mergeCell ref="C77:C78"/>
    <mergeCell ref="D77:D78"/>
    <mergeCell ref="C70:C71"/>
    <mergeCell ref="D70:D71"/>
    <mergeCell ref="C72:C73"/>
    <mergeCell ref="D72:D73"/>
    <mergeCell ref="C96:C97"/>
    <mergeCell ref="D96:D97"/>
    <mergeCell ref="E8:E9"/>
    <mergeCell ref="E10:E11"/>
    <mergeCell ref="E12:E13"/>
    <mergeCell ref="E14:E15"/>
    <mergeCell ref="E16:E17"/>
    <mergeCell ref="E18:E19"/>
    <mergeCell ref="E20:E21"/>
    <mergeCell ref="E22:E23"/>
    <mergeCell ref="C102:C103"/>
    <mergeCell ref="D102:D103"/>
    <mergeCell ref="C104:C105"/>
    <mergeCell ref="D104:D105"/>
    <mergeCell ref="C98:C99"/>
    <mergeCell ref="D98:D99"/>
    <mergeCell ref="C100:C101"/>
    <mergeCell ref="D100:D101"/>
    <mergeCell ref="C119:C120"/>
    <mergeCell ref="D119:D120"/>
    <mergeCell ref="C106:C107"/>
    <mergeCell ref="D106:D107"/>
    <mergeCell ref="C108:C109"/>
    <mergeCell ref="D108:D109"/>
    <mergeCell ref="D126:D127"/>
    <mergeCell ref="C128:C129"/>
    <mergeCell ref="C110:C111"/>
    <mergeCell ref="D110:D111"/>
    <mergeCell ref="C122:C123"/>
    <mergeCell ref="D122:D123"/>
    <mergeCell ref="D116:D117"/>
    <mergeCell ref="C113:C114"/>
    <mergeCell ref="D113:D114"/>
    <mergeCell ref="C116:C117"/>
    <mergeCell ref="C152:C153"/>
    <mergeCell ref="D152:D153"/>
    <mergeCell ref="C154:C155"/>
    <mergeCell ref="D154:D155"/>
    <mergeCell ref="C130:C131"/>
    <mergeCell ref="D130:D131"/>
    <mergeCell ref="D166:D167"/>
    <mergeCell ref="C160:C161"/>
    <mergeCell ref="D160:D161"/>
    <mergeCell ref="C162:C163"/>
    <mergeCell ref="D162:D163"/>
    <mergeCell ref="C156:C157"/>
    <mergeCell ref="D156:D157"/>
    <mergeCell ref="C158:C159"/>
    <mergeCell ref="D158:D159"/>
    <mergeCell ref="C178:C179"/>
    <mergeCell ref="D178:D179"/>
    <mergeCell ref="C172:C173"/>
    <mergeCell ref="D172:D173"/>
    <mergeCell ref="C174:C175"/>
    <mergeCell ref="D174:D175"/>
    <mergeCell ref="C143:C144"/>
    <mergeCell ref="D143:D144"/>
    <mergeCell ref="D176:D177"/>
    <mergeCell ref="C168:C169"/>
    <mergeCell ref="D168:D169"/>
    <mergeCell ref="C170:C171"/>
    <mergeCell ref="D170:D171"/>
    <mergeCell ref="C164:C165"/>
    <mergeCell ref="D164:D165"/>
    <mergeCell ref="C166:C167"/>
    <mergeCell ref="C83:C84"/>
    <mergeCell ref="D83:D84"/>
    <mergeCell ref="B85:B86"/>
    <mergeCell ref="C85:C86"/>
    <mergeCell ref="D85:D86"/>
    <mergeCell ref="C141:C142"/>
    <mergeCell ref="D141:D142"/>
    <mergeCell ref="C124:C125"/>
    <mergeCell ref="D124:D125"/>
    <mergeCell ref="C126:C127"/>
    <mergeCell ref="C145:C146"/>
    <mergeCell ref="D145:D146"/>
    <mergeCell ref="C132:C133"/>
    <mergeCell ref="D132:D133"/>
    <mergeCell ref="C134:C135"/>
    <mergeCell ref="D134:D135"/>
    <mergeCell ref="C137:C138"/>
    <mergeCell ref="D137:D138"/>
    <mergeCell ref="C139:C140"/>
    <mergeCell ref="D139:D140"/>
    <mergeCell ref="B182:B183"/>
    <mergeCell ref="C182:C183"/>
    <mergeCell ref="D182:D183"/>
    <mergeCell ref="D147:D148"/>
    <mergeCell ref="D149:D150"/>
    <mergeCell ref="C147:C148"/>
    <mergeCell ref="C149:C150"/>
    <mergeCell ref="C180:C181"/>
    <mergeCell ref="D180:D181"/>
    <mergeCell ref="C176:C177"/>
    <mergeCell ref="E34:E35"/>
    <mergeCell ref="E36:E37"/>
    <mergeCell ref="E38:E39"/>
    <mergeCell ref="E24:E25"/>
    <mergeCell ref="E26:E27"/>
    <mergeCell ref="E28:E29"/>
    <mergeCell ref="E30:E31"/>
    <mergeCell ref="N4:Q4"/>
    <mergeCell ref="E48:E49"/>
    <mergeCell ref="E50:E51"/>
    <mergeCell ref="E53:E54"/>
    <mergeCell ref="E55:E56"/>
    <mergeCell ref="E40:E41"/>
    <mergeCell ref="E42:E43"/>
    <mergeCell ref="E44:E45"/>
    <mergeCell ref="E46:E47"/>
    <mergeCell ref="E32:E33"/>
    <mergeCell ref="E64:E65"/>
    <mergeCell ref="E66:E67"/>
    <mergeCell ref="E68:E69"/>
    <mergeCell ref="E70:E71"/>
    <mergeCell ref="E57:E58"/>
    <mergeCell ref="E59:E60"/>
    <mergeCell ref="E61:E62"/>
    <mergeCell ref="E96:E97"/>
    <mergeCell ref="E98:E99"/>
    <mergeCell ref="E72:E73"/>
    <mergeCell ref="E75:E76"/>
    <mergeCell ref="E77:E78"/>
    <mergeCell ref="E83:E84"/>
    <mergeCell ref="E108:E109"/>
    <mergeCell ref="E110:E111"/>
    <mergeCell ref="E113:E114"/>
    <mergeCell ref="E116:E117"/>
    <mergeCell ref="E100:E101"/>
    <mergeCell ref="E102:E103"/>
    <mergeCell ref="E104:E105"/>
    <mergeCell ref="E106:E107"/>
    <mergeCell ref="E130:E131"/>
    <mergeCell ref="E132:E133"/>
    <mergeCell ref="E134:E135"/>
    <mergeCell ref="E137:E138"/>
    <mergeCell ref="E119:E120"/>
    <mergeCell ref="E122:E123"/>
    <mergeCell ref="E124:E125"/>
    <mergeCell ref="E126:E127"/>
    <mergeCell ref="E147:E148"/>
    <mergeCell ref="E149:E150"/>
    <mergeCell ref="E152:E153"/>
    <mergeCell ref="E154:E155"/>
    <mergeCell ref="E139:E140"/>
    <mergeCell ref="E141:E142"/>
    <mergeCell ref="E143:E144"/>
    <mergeCell ref="E145:E146"/>
    <mergeCell ref="E164:E165"/>
    <mergeCell ref="E166:E167"/>
    <mergeCell ref="E168:E169"/>
    <mergeCell ref="E170:E171"/>
    <mergeCell ref="E156:E157"/>
    <mergeCell ref="E158:E159"/>
    <mergeCell ref="E160:E161"/>
    <mergeCell ref="E162:E163"/>
    <mergeCell ref="E172:E173"/>
    <mergeCell ref="E174:E175"/>
    <mergeCell ref="E176:E177"/>
    <mergeCell ref="E191:E192"/>
    <mergeCell ref="E178:E179"/>
    <mergeCell ref="E180:E181"/>
    <mergeCell ref="E182:E183"/>
    <mergeCell ref="E185:E186"/>
    <mergeCell ref="E188:E189"/>
    <mergeCell ref="H52:U52"/>
    <mergeCell ref="H74:U74"/>
    <mergeCell ref="H121:U121"/>
    <mergeCell ref="H63:U63"/>
    <mergeCell ref="H118:U118"/>
    <mergeCell ref="H79:U79"/>
    <mergeCell ref="H136:U136"/>
    <mergeCell ref="H151:U151"/>
    <mergeCell ref="H82:U82"/>
    <mergeCell ref="H95:U95"/>
    <mergeCell ref="H112:U112"/>
    <mergeCell ref="H115:U115"/>
    <mergeCell ref="D80:D81"/>
    <mergeCell ref="E80:E81"/>
    <mergeCell ref="B89:B90"/>
    <mergeCell ref="C89:C90"/>
    <mergeCell ref="D89:D90"/>
    <mergeCell ref="E89:E90"/>
    <mergeCell ref="E85:E86"/>
    <mergeCell ref="E87:E88"/>
    <mergeCell ref="C87:C88"/>
    <mergeCell ref="D87:D88"/>
    <mergeCell ref="G3:G4"/>
    <mergeCell ref="B93:B94"/>
    <mergeCell ref="C93:C94"/>
    <mergeCell ref="D93:D94"/>
    <mergeCell ref="E93:E94"/>
    <mergeCell ref="B91:B92"/>
    <mergeCell ref="C91:C92"/>
    <mergeCell ref="D91:D92"/>
    <mergeCell ref="E91:E92"/>
    <mergeCell ref="C80:C81"/>
  </mergeCells>
  <printOptions/>
  <pageMargins left="0.33" right="0.25" top="0.5" bottom="0.52" header="0.39" footer="0.28"/>
  <pageSetup horizontalDpi="600" verticalDpi="600" orientation="landscape" r:id="rId1"/>
  <headerFooter alignWithMargins="0">
    <oddFooter>&amp;LPage &amp;P&amp;C&amp;Z&amp;F&amp;R&amp;D</oddFooter>
  </headerFooter>
  <rowBreaks count="4" manualBreakCount="4">
    <brk id="37" max="20" man="1"/>
    <brk id="69" max="255" man="1"/>
    <brk id="111" max="255" man="1"/>
    <brk id="1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188"/>
  <sheetViews>
    <sheetView zoomScalePageLayoutView="0" workbookViewId="0" topLeftCell="A83">
      <selection activeCell="L113" sqref="L113"/>
    </sheetView>
  </sheetViews>
  <sheetFormatPr defaultColWidth="9.140625" defaultRowHeight="12.75"/>
  <sheetData>
    <row r="1" spans="1:30" s="63" customFormat="1" ht="15" customHeight="1">
      <c r="A1" s="62"/>
      <c r="B1" s="62"/>
      <c r="G1" s="64"/>
      <c r="H1" s="64"/>
      <c r="I1" s="65"/>
      <c r="J1" s="348" t="s">
        <v>241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AA1" s="3"/>
      <c r="AB1" s="3"/>
      <c r="AC1" s="3"/>
      <c r="AD1" s="3"/>
    </row>
    <row r="2" spans="1:30" s="63" customFormat="1" ht="24.75" customHeight="1">
      <c r="A2" s="62"/>
      <c r="B2" s="62"/>
      <c r="G2" s="64"/>
      <c r="H2" s="64"/>
      <c r="I2" s="65"/>
      <c r="J2" s="349" t="s">
        <v>237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AA2" s="3"/>
      <c r="AB2" s="3"/>
      <c r="AC2" s="3"/>
      <c r="AD2" s="3"/>
    </row>
    <row r="3" spans="1:30" s="63" customFormat="1" ht="26.25" customHeight="1">
      <c r="A3" s="66"/>
      <c r="B3" s="66"/>
      <c r="C3" s="67"/>
      <c r="D3" s="67"/>
      <c r="E3" s="67"/>
      <c r="F3" s="67"/>
      <c r="G3" s="58"/>
      <c r="H3" s="58"/>
      <c r="I3" s="68"/>
      <c r="J3" s="350" t="s">
        <v>242</v>
      </c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AA3" s="3"/>
      <c r="AB3" s="3"/>
      <c r="AC3" s="3"/>
      <c r="AD3" s="3"/>
    </row>
    <row r="4" spans="1:24" s="62" customFormat="1" ht="13.5" customHeight="1">
      <c r="A4" s="69"/>
      <c r="B4" s="69"/>
      <c r="C4" s="351" t="s">
        <v>41</v>
      </c>
      <c r="D4" s="352"/>
      <c r="E4" s="352"/>
      <c r="F4" s="352"/>
      <c r="G4" s="351" t="s">
        <v>243</v>
      </c>
      <c r="H4" s="352"/>
      <c r="I4" s="352"/>
      <c r="J4" s="352"/>
      <c r="K4" s="351" t="s">
        <v>244</v>
      </c>
      <c r="L4" s="352"/>
      <c r="M4" s="352"/>
      <c r="N4" s="352"/>
      <c r="O4" s="351" t="s">
        <v>245</v>
      </c>
      <c r="P4" s="353"/>
      <c r="Q4" s="353"/>
      <c r="R4" s="353"/>
      <c r="S4" s="354" t="s">
        <v>246</v>
      </c>
      <c r="T4" s="355"/>
      <c r="U4" s="356"/>
      <c r="V4" s="357" t="s">
        <v>247</v>
      </c>
      <c r="W4" s="358"/>
      <c r="X4" s="359"/>
    </row>
    <row r="5" spans="1:24" s="62" customFormat="1" ht="18" customHeight="1">
      <c r="A5" s="69"/>
      <c r="B5" s="69"/>
      <c r="C5" s="360" t="s">
        <v>23</v>
      </c>
      <c r="D5" s="362" t="s">
        <v>24</v>
      </c>
      <c r="E5" s="362" t="s">
        <v>5</v>
      </c>
      <c r="F5" s="362" t="s">
        <v>227</v>
      </c>
      <c r="G5" s="360" t="s">
        <v>23</v>
      </c>
      <c r="H5" s="362" t="s">
        <v>24</v>
      </c>
      <c r="I5" s="364" t="s">
        <v>5</v>
      </c>
      <c r="J5" s="362" t="s">
        <v>227</v>
      </c>
      <c r="K5" s="360" t="s">
        <v>23</v>
      </c>
      <c r="L5" s="362" t="s">
        <v>24</v>
      </c>
      <c r="M5" s="364" t="s">
        <v>5</v>
      </c>
      <c r="N5" s="362" t="s">
        <v>227</v>
      </c>
      <c r="O5" s="371" t="s">
        <v>23</v>
      </c>
      <c r="P5" s="362" t="s">
        <v>24</v>
      </c>
      <c r="Q5" s="373" t="s">
        <v>5</v>
      </c>
      <c r="R5" s="373" t="s">
        <v>227</v>
      </c>
      <c r="S5" s="366" t="s">
        <v>248</v>
      </c>
      <c r="T5" s="367"/>
      <c r="U5" s="367"/>
      <c r="V5" s="366" t="s">
        <v>248</v>
      </c>
      <c r="W5" s="367"/>
      <c r="X5" s="368"/>
    </row>
    <row r="6" spans="1:24" s="76" customFormat="1" ht="31.5" customHeight="1">
      <c r="A6" s="70"/>
      <c r="B6" s="70"/>
      <c r="C6" s="361"/>
      <c r="D6" s="363"/>
      <c r="E6" s="363"/>
      <c r="F6" s="363"/>
      <c r="G6" s="361"/>
      <c r="H6" s="363"/>
      <c r="I6" s="365"/>
      <c r="J6" s="363"/>
      <c r="K6" s="361"/>
      <c r="L6" s="363"/>
      <c r="M6" s="365"/>
      <c r="N6" s="363"/>
      <c r="O6" s="372"/>
      <c r="P6" s="363"/>
      <c r="Q6" s="374"/>
      <c r="R6" s="374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69" t="s">
        <v>47</v>
      </c>
      <c r="B7" s="370"/>
      <c r="C7" s="78">
        <v>3.0297029702970297</v>
      </c>
      <c r="D7" s="79">
        <v>2.9553484339438603</v>
      </c>
      <c r="E7" s="79">
        <v>2.83541813779885</v>
      </c>
      <c r="F7" s="79">
        <v>2.8607050371731684</v>
      </c>
      <c r="G7" s="78">
        <v>0.06155101315004889</v>
      </c>
      <c r="H7" s="79">
        <v>0.008590101123200394</v>
      </c>
      <c r="I7" s="79">
        <v>0.005928796340077957</v>
      </c>
      <c r="J7" s="79">
        <v>0.003845207169661838</v>
      </c>
      <c r="K7" s="78">
        <v>0.8748042629063334</v>
      </c>
      <c r="L7" s="79">
        <v>0.8251417022729634</v>
      </c>
      <c r="M7" s="79">
        <v>0.834803157583335</v>
      </c>
      <c r="N7" s="79">
        <v>0.8414241147109458</v>
      </c>
      <c r="O7" s="80">
        <v>202</v>
      </c>
      <c r="P7" s="81">
        <v>9227</v>
      </c>
      <c r="Q7" s="81">
        <v>19826</v>
      </c>
      <c r="R7" s="81">
        <v>47884</v>
      </c>
      <c r="S7" s="82">
        <v>0.23288895337492874</v>
      </c>
      <c r="T7" s="83">
        <v>0.0010057772022255072</v>
      </c>
      <c r="U7" s="84">
        <v>0.004400035095599234</v>
      </c>
      <c r="V7" s="85">
        <v>0.09011123319588615</v>
      </c>
      <c r="W7" s="79">
        <v>0.2327313100499206</v>
      </c>
      <c r="X7" s="86">
        <v>0.20084750385590883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5" s="15" customFormat="1" ht="12.75" customHeight="1">
      <c r="A9" s="369" t="s">
        <v>53</v>
      </c>
      <c r="B9" s="370"/>
      <c r="C9" s="78">
        <v>2.772277227722772</v>
      </c>
      <c r="D9" s="79">
        <v>2.3583739837398374</v>
      </c>
      <c r="E9" s="79">
        <v>2.299545913218971</v>
      </c>
      <c r="F9" s="79">
        <v>2.2755400493043076</v>
      </c>
      <c r="G9" s="78">
        <v>0.05240972978606785</v>
      </c>
      <c r="H9" s="79">
        <v>0.007879639213362313</v>
      </c>
      <c r="I9" s="79">
        <v>0.0055483912280870715</v>
      </c>
      <c r="J9" s="79">
        <v>0.0035696933745211724</v>
      </c>
      <c r="K9" s="78">
        <v>0.7448822153885988</v>
      </c>
      <c r="L9" s="79">
        <v>0.756814632439598</v>
      </c>
      <c r="M9" s="79">
        <v>0.7811220572091706</v>
      </c>
      <c r="N9" s="79">
        <v>0.7809882166737291</v>
      </c>
      <c r="O9" s="80">
        <v>202</v>
      </c>
      <c r="P9" s="81">
        <v>9225</v>
      </c>
      <c r="Q9" s="81">
        <v>19820</v>
      </c>
      <c r="R9" s="81">
        <v>47866</v>
      </c>
      <c r="S9" s="87">
        <v>1.5966387876763958E-14</v>
      </c>
      <c r="T9" s="84">
        <v>1.1898976847142609E-17</v>
      </c>
      <c r="U9" s="84">
        <v>1.9049699290563657E-19</v>
      </c>
      <c r="V9" s="78">
        <v>0.5469017461365859</v>
      </c>
      <c r="W9" s="79">
        <v>0.6051951934282815</v>
      </c>
      <c r="X9" s="86">
        <v>0.6360367132478577</v>
      </c>
      <c r="Y9" s="121">
        <f>(C9-D9)/L9</f>
        <v>0.5469017461365859</v>
      </c>
    </row>
    <row r="10" spans="1:25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  <c r="Y10" s="121"/>
    </row>
    <row r="11" spans="1:24" s="15" customFormat="1" ht="12.75" customHeight="1">
      <c r="A11" s="369" t="s">
        <v>55</v>
      </c>
      <c r="B11" s="370"/>
      <c r="C11" s="78">
        <v>2.9306930693069306</v>
      </c>
      <c r="D11" s="79">
        <v>2.670245066146172</v>
      </c>
      <c r="E11" s="79">
        <v>2.6924785461887937</v>
      </c>
      <c r="F11" s="79">
        <v>2.6526366411575295</v>
      </c>
      <c r="G11" s="78">
        <v>0.06750672082132926</v>
      </c>
      <c r="H11" s="79">
        <v>0.010025022210069519</v>
      </c>
      <c r="I11" s="79">
        <v>0.006885514754074945</v>
      </c>
      <c r="J11" s="79">
        <v>0.004471973840715982</v>
      </c>
      <c r="K11" s="78">
        <v>0.959450773058147</v>
      </c>
      <c r="L11" s="79">
        <v>0.9627153631374302</v>
      </c>
      <c r="M11" s="79">
        <v>0.9691224427389163</v>
      </c>
      <c r="N11" s="79">
        <v>0.9779829517086328</v>
      </c>
      <c r="O11" s="80">
        <v>202</v>
      </c>
      <c r="P11" s="81">
        <v>9222</v>
      </c>
      <c r="Q11" s="81">
        <v>19810</v>
      </c>
      <c r="R11" s="81">
        <v>47826</v>
      </c>
      <c r="S11" s="87">
        <v>0.00014335610053753533</v>
      </c>
      <c r="T11" s="84">
        <v>0.000509638642241658</v>
      </c>
      <c r="U11" s="84">
        <v>5.744438448558676E-05</v>
      </c>
      <c r="V11" s="78">
        <v>0.2705347947413808</v>
      </c>
      <c r="W11" s="79">
        <v>0.24580436136108805</v>
      </c>
      <c r="X11" s="86">
        <v>0.28431623236745496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69" t="s">
        <v>57</v>
      </c>
      <c r="B13" s="370"/>
      <c r="C13" s="78">
        <v>3.3564356435643563</v>
      </c>
      <c r="D13" s="79">
        <v>3.1186293645630014</v>
      </c>
      <c r="E13" s="79">
        <v>3.0796808725509996</v>
      </c>
      <c r="F13" s="79">
        <v>3.0775261870413346</v>
      </c>
      <c r="G13" s="78">
        <v>0.04871043632679348</v>
      </c>
      <c r="H13" s="79">
        <v>0.007884443134504593</v>
      </c>
      <c r="I13" s="79">
        <v>0.005488132805040428</v>
      </c>
      <c r="J13" s="79">
        <v>0.0035475049156552586</v>
      </c>
      <c r="K13" s="78">
        <v>0.6923053767259167</v>
      </c>
      <c r="L13" s="79">
        <v>0.7571528896710915</v>
      </c>
      <c r="M13" s="79">
        <v>0.7723267390067556</v>
      </c>
      <c r="N13" s="79">
        <v>0.7758337288324518</v>
      </c>
      <c r="O13" s="80">
        <v>202</v>
      </c>
      <c r="P13" s="81">
        <v>9222</v>
      </c>
      <c r="Q13" s="81">
        <v>19804</v>
      </c>
      <c r="R13" s="81">
        <v>47829</v>
      </c>
      <c r="S13" s="87">
        <v>9.81810357486968E-06</v>
      </c>
      <c r="T13" s="84">
        <v>3.967860983532516E-07</v>
      </c>
      <c r="U13" s="84">
        <v>3.3946203777587E-07</v>
      </c>
      <c r="V13" s="78">
        <v>0.31407960300416776</v>
      </c>
      <c r="W13" s="79">
        <v>0.3583389736956082</v>
      </c>
      <c r="X13" s="86">
        <v>0.35949643094629447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69" t="s">
        <v>60</v>
      </c>
      <c r="B15" s="370"/>
      <c r="C15" s="78">
        <v>2.881188118811881</v>
      </c>
      <c r="D15" s="79">
        <v>2.8040364583333335</v>
      </c>
      <c r="E15" s="79">
        <v>2.7548351259910113</v>
      </c>
      <c r="F15" s="79">
        <v>2.773423121967542</v>
      </c>
      <c r="G15" s="78">
        <v>0.055073271551939376</v>
      </c>
      <c r="H15" s="79">
        <v>0.00890340335393028</v>
      </c>
      <c r="I15" s="79">
        <v>0.006132777525097288</v>
      </c>
      <c r="J15" s="79">
        <v>0.003957131579659242</v>
      </c>
      <c r="K15" s="78">
        <v>0.7827382566130253</v>
      </c>
      <c r="L15" s="79">
        <v>0.8547267219773068</v>
      </c>
      <c r="M15" s="79">
        <v>0.8630236638081356</v>
      </c>
      <c r="N15" s="79">
        <v>0.8653008149984731</v>
      </c>
      <c r="O15" s="80">
        <v>202</v>
      </c>
      <c r="P15" s="81">
        <v>9216</v>
      </c>
      <c r="Q15" s="81">
        <v>19803</v>
      </c>
      <c r="R15" s="81">
        <v>47816</v>
      </c>
      <c r="S15" s="87">
        <v>0.16814182011735312</v>
      </c>
      <c r="T15" s="84">
        <v>0.02362079925489443</v>
      </c>
      <c r="U15" s="84">
        <v>0.05234586115544691</v>
      </c>
      <c r="V15" s="78">
        <v>0.09026471092429002</v>
      </c>
      <c r="W15" s="79">
        <v>0.14640733286887034</v>
      </c>
      <c r="X15" s="86">
        <v>0.12454050080205831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69" t="s">
        <v>63</v>
      </c>
      <c r="B17" s="370"/>
      <c r="C17" s="78">
        <v>1.9851485148514851</v>
      </c>
      <c r="D17" s="79">
        <v>1.9826200304149468</v>
      </c>
      <c r="E17" s="79">
        <v>2.0125872004852896</v>
      </c>
      <c r="F17" s="79">
        <v>2.0257424499277956</v>
      </c>
      <c r="G17" s="78">
        <v>0.04986446472921134</v>
      </c>
      <c r="H17" s="79">
        <v>0.007705294424277199</v>
      </c>
      <c r="I17" s="79">
        <v>0.005253514786700054</v>
      </c>
      <c r="J17" s="79">
        <v>0.003396592788811844</v>
      </c>
      <c r="K17" s="78">
        <v>0.7087072020458195</v>
      </c>
      <c r="L17" s="79">
        <v>0.7393068383892603</v>
      </c>
      <c r="M17" s="79">
        <v>0.7388989641633379</v>
      </c>
      <c r="N17" s="79">
        <v>0.7424566485532504</v>
      </c>
      <c r="O17" s="80">
        <v>202</v>
      </c>
      <c r="P17" s="81">
        <v>9206</v>
      </c>
      <c r="Q17" s="81">
        <v>19782</v>
      </c>
      <c r="R17" s="81">
        <v>47781</v>
      </c>
      <c r="S17" s="87">
        <v>0.96161730554669</v>
      </c>
      <c r="T17" s="84">
        <v>0.5993675855867557</v>
      </c>
      <c r="U17" s="84">
        <v>0.43799673267344286</v>
      </c>
      <c r="V17" s="78">
        <v>0.0034200744606219967</v>
      </c>
      <c r="W17" s="79">
        <v>-0.0371345569077547</v>
      </c>
      <c r="X17" s="86">
        <v>-0.05467515868490335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69" t="s">
        <v>65</v>
      </c>
      <c r="B19" s="370"/>
      <c r="C19" s="78">
        <v>2.3267326732673266</v>
      </c>
      <c r="D19" s="79">
        <v>2.404250704836261</v>
      </c>
      <c r="E19" s="79">
        <v>2.42428982289722</v>
      </c>
      <c r="F19" s="79">
        <v>2.400894592730389</v>
      </c>
      <c r="G19" s="78">
        <v>0.058811866261251095</v>
      </c>
      <c r="H19" s="79">
        <v>0.008361277866773069</v>
      </c>
      <c r="I19" s="79">
        <v>0.005736055692274578</v>
      </c>
      <c r="J19" s="79">
        <v>0.003739798887684534</v>
      </c>
      <c r="K19" s="78">
        <v>0.8358736709889357</v>
      </c>
      <c r="L19" s="79">
        <v>0.8029439226297308</v>
      </c>
      <c r="M19" s="79">
        <v>0.8075217492301551</v>
      </c>
      <c r="N19" s="79">
        <v>0.8180078101996212</v>
      </c>
      <c r="O19" s="80">
        <v>202</v>
      </c>
      <c r="P19" s="81">
        <v>9222</v>
      </c>
      <c r="Q19" s="81">
        <v>19819</v>
      </c>
      <c r="R19" s="81">
        <v>47843</v>
      </c>
      <c r="S19" s="87">
        <v>0.17509090844095587</v>
      </c>
      <c r="T19" s="84">
        <v>0.0876993230460521</v>
      </c>
      <c r="U19" s="84">
        <v>0.19854928393939797</v>
      </c>
      <c r="V19" s="78">
        <v>-0.09654227323254949</v>
      </c>
      <c r="W19" s="79">
        <v>-0.12081055367598319</v>
      </c>
      <c r="X19" s="86">
        <v>-0.09066162760104246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69" t="s">
        <v>67</v>
      </c>
      <c r="B21" s="370"/>
      <c r="C21" s="78">
        <v>2.6534653465346536</v>
      </c>
      <c r="D21" s="79">
        <v>2.4664425891792257</v>
      </c>
      <c r="E21" s="79">
        <v>2.3847822796306573</v>
      </c>
      <c r="F21" s="79">
        <v>2.427135573386827</v>
      </c>
      <c r="G21" s="78">
        <v>0.05866656442493624</v>
      </c>
      <c r="H21" s="79">
        <v>0.008627798174978689</v>
      </c>
      <c r="I21" s="79">
        <v>0.0060194505565945985</v>
      </c>
      <c r="J21" s="79">
        <v>0.0038615618769417136</v>
      </c>
      <c r="K21" s="78">
        <v>0.8338085438803619</v>
      </c>
      <c r="L21" s="79">
        <v>0.8285831202324431</v>
      </c>
      <c r="M21" s="79">
        <v>0.8474180697743856</v>
      </c>
      <c r="N21" s="79">
        <v>0.8447558269434668</v>
      </c>
      <c r="O21" s="80">
        <v>202</v>
      </c>
      <c r="P21" s="81">
        <v>9223</v>
      </c>
      <c r="Q21" s="81">
        <v>19819</v>
      </c>
      <c r="R21" s="81">
        <v>47856</v>
      </c>
      <c r="S21" s="87">
        <v>0.0015135405233924059</v>
      </c>
      <c r="T21" s="84">
        <v>7.359183814582767E-06</v>
      </c>
      <c r="U21" s="84">
        <v>0.0001448165049416156</v>
      </c>
      <c r="V21" s="78">
        <v>0.22571393598141645</v>
      </c>
      <c r="W21" s="79">
        <v>0.3170608186057796</v>
      </c>
      <c r="X21" s="86">
        <v>0.2679233050889307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69" t="s">
        <v>70</v>
      </c>
      <c r="B23" s="370"/>
      <c r="C23" s="78">
        <v>2.601990049751244</v>
      </c>
      <c r="D23" s="79">
        <v>2.5918552036199096</v>
      </c>
      <c r="E23" s="79">
        <v>2.5422142782041846</v>
      </c>
      <c r="F23" s="79">
        <v>2.5719944284843734</v>
      </c>
      <c r="G23" s="78">
        <v>0.058624193972351954</v>
      </c>
      <c r="H23" s="79">
        <v>0.008400063829433608</v>
      </c>
      <c r="I23" s="79">
        <v>0.005742066459299552</v>
      </c>
      <c r="J23" s="79">
        <v>0.00371347426477952</v>
      </c>
      <c r="K23" s="78">
        <v>0.8311413958530146</v>
      </c>
      <c r="L23" s="79">
        <v>0.7897847045067787</v>
      </c>
      <c r="M23" s="79">
        <v>0.791947338171012</v>
      </c>
      <c r="N23" s="79">
        <v>0.796001204119869</v>
      </c>
      <c r="O23" s="80">
        <v>201</v>
      </c>
      <c r="P23" s="81">
        <v>8840</v>
      </c>
      <c r="Q23" s="81">
        <v>19022</v>
      </c>
      <c r="R23" s="81">
        <v>45948</v>
      </c>
      <c r="S23" s="87">
        <v>0.8574049393945267</v>
      </c>
      <c r="T23" s="84">
        <v>0.2873712173170093</v>
      </c>
      <c r="U23" s="84">
        <v>0.5940512642209448</v>
      </c>
      <c r="V23" s="78">
        <v>0.01283241631991774</v>
      </c>
      <c r="W23" s="79">
        <v>0.07547947782122776</v>
      </c>
      <c r="X23" s="86">
        <v>0.03768288428663404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69" t="s">
        <v>72</v>
      </c>
      <c r="B25" s="370"/>
      <c r="C25" s="78">
        <v>1.5771144278606966</v>
      </c>
      <c r="D25" s="79">
        <v>1.730634400090467</v>
      </c>
      <c r="E25" s="79">
        <v>1.6810109289617485</v>
      </c>
      <c r="F25" s="79">
        <v>1.7187418428608718</v>
      </c>
      <c r="G25" s="78">
        <v>0.04913549303532891</v>
      </c>
      <c r="H25" s="79">
        <v>0.008980793184399708</v>
      </c>
      <c r="I25" s="79">
        <v>0.005998455903035833</v>
      </c>
      <c r="J25" s="79">
        <v>0.00394108579530127</v>
      </c>
      <c r="K25" s="78">
        <v>0.6966158423699507</v>
      </c>
      <c r="L25" s="79">
        <v>0.844528884368055</v>
      </c>
      <c r="M25" s="79">
        <v>0.8275260710912403</v>
      </c>
      <c r="N25" s="79">
        <v>0.8450114395140959</v>
      </c>
      <c r="O25" s="80">
        <v>201</v>
      </c>
      <c r="P25" s="81">
        <v>8843</v>
      </c>
      <c r="Q25" s="81">
        <v>19032</v>
      </c>
      <c r="R25" s="81">
        <v>45972</v>
      </c>
      <c r="S25" s="87">
        <v>0.002391302575478091</v>
      </c>
      <c r="T25" s="84">
        <v>0.0370433130952966</v>
      </c>
      <c r="U25" s="84">
        <v>0.0044969415177063075</v>
      </c>
      <c r="V25" s="78">
        <v>-0.18178178990840146</v>
      </c>
      <c r="W25" s="79">
        <v>-0.12555072852755678</v>
      </c>
      <c r="X25" s="86">
        <v>-0.16760413927841597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69" t="s">
        <v>74</v>
      </c>
      <c r="B27" s="370"/>
      <c r="C27" s="78">
        <v>1.4527363184079602</v>
      </c>
      <c r="D27" s="79">
        <v>1.6840796019900497</v>
      </c>
      <c r="E27" s="79">
        <v>1.561540887113727</v>
      </c>
      <c r="F27" s="79">
        <v>1.5405170162764383</v>
      </c>
      <c r="G27" s="78">
        <v>0.05081450879523863</v>
      </c>
      <c r="H27" s="79">
        <v>0.009222097083630814</v>
      </c>
      <c r="I27" s="79">
        <v>0.005923389867036503</v>
      </c>
      <c r="J27" s="79">
        <v>0.003772211161388589</v>
      </c>
      <c r="K27" s="78">
        <v>0.720419999114668</v>
      </c>
      <c r="L27" s="79">
        <v>0.8672694667394336</v>
      </c>
      <c r="M27" s="79">
        <v>0.8170843445763584</v>
      </c>
      <c r="N27" s="79">
        <v>0.8086621313816946</v>
      </c>
      <c r="O27" s="80">
        <v>201</v>
      </c>
      <c r="P27" s="81">
        <v>8844</v>
      </c>
      <c r="Q27" s="81">
        <v>19028</v>
      </c>
      <c r="R27" s="81">
        <v>45956</v>
      </c>
      <c r="S27" s="87">
        <v>1.218922839819724E-05</v>
      </c>
      <c r="T27" s="84">
        <v>0.034628623275896366</v>
      </c>
      <c r="U27" s="84">
        <v>0.08646570054314161</v>
      </c>
      <c r="V27" s="78">
        <v>-0.26674902375134035</v>
      </c>
      <c r="W27" s="79">
        <v>-0.13316197945535205</v>
      </c>
      <c r="X27" s="86">
        <v>-0.10855052371315374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69" t="s">
        <v>76</v>
      </c>
      <c r="B29" s="370"/>
      <c r="C29" s="78">
        <v>2.4328358208955225</v>
      </c>
      <c r="D29" s="79">
        <v>2.5828810492989596</v>
      </c>
      <c r="E29" s="79">
        <v>2.5685687263556116</v>
      </c>
      <c r="F29" s="79">
        <v>2.6078776806298665</v>
      </c>
      <c r="G29" s="78">
        <v>0.07352924141345434</v>
      </c>
      <c r="H29" s="79">
        <v>0.011186234863550507</v>
      </c>
      <c r="I29" s="79">
        <v>0.00759926646678722</v>
      </c>
      <c r="J29" s="79">
        <v>0.004874638381532869</v>
      </c>
      <c r="K29" s="78">
        <v>1.042456914174609</v>
      </c>
      <c r="L29" s="79">
        <v>1.0519819794733671</v>
      </c>
      <c r="M29" s="79">
        <v>1.0483683174620269</v>
      </c>
      <c r="N29" s="79">
        <v>1.045243418514128</v>
      </c>
      <c r="O29" s="80">
        <v>201</v>
      </c>
      <c r="P29" s="81">
        <v>8844</v>
      </c>
      <c r="Q29" s="81">
        <v>19032</v>
      </c>
      <c r="R29" s="81">
        <v>45978</v>
      </c>
      <c r="S29" s="87">
        <v>0.045535790608308646</v>
      </c>
      <c r="T29" s="84">
        <v>0.06785777366921598</v>
      </c>
      <c r="U29" s="84">
        <v>0.017836337124901673</v>
      </c>
      <c r="V29" s="78">
        <v>-0.1426309873469042</v>
      </c>
      <c r="W29" s="79">
        <v>-0.12947062897578027</v>
      </c>
      <c r="X29" s="86">
        <v>-0.16746516326615646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69" t="s">
        <v>80</v>
      </c>
      <c r="B31" s="370"/>
      <c r="C31" s="78">
        <v>3.27363184079602</v>
      </c>
      <c r="D31" s="79">
        <v>3.0764792397330014</v>
      </c>
      <c r="E31" s="79">
        <v>3.009460240710569</v>
      </c>
      <c r="F31" s="79">
        <v>3.0556921269606456</v>
      </c>
      <c r="G31" s="78">
        <v>0.05370600102571965</v>
      </c>
      <c r="H31" s="79">
        <v>0.008804914144886164</v>
      </c>
      <c r="I31" s="79">
        <v>0.006195257842595153</v>
      </c>
      <c r="J31" s="79">
        <v>0.003947519452696697</v>
      </c>
      <c r="K31" s="78">
        <v>0.7614139766126536</v>
      </c>
      <c r="L31" s="79">
        <v>0.8278024216444638</v>
      </c>
      <c r="M31" s="79">
        <v>0.8545639051126468</v>
      </c>
      <c r="N31" s="79">
        <v>0.8463448565028887</v>
      </c>
      <c r="O31" s="80">
        <v>201</v>
      </c>
      <c r="P31" s="81">
        <v>8839</v>
      </c>
      <c r="Q31" s="81">
        <v>19027</v>
      </c>
      <c r="R31" s="81">
        <v>45967</v>
      </c>
      <c r="S31" s="87">
        <v>0.0008276393230177537</v>
      </c>
      <c r="T31" s="84">
        <v>1.281410841446506E-05</v>
      </c>
      <c r="U31" s="84">
        <v>0.0002683717070194092</v>
      </c>
      <c r="V31" s="78">
        <v>0.2381638370559084</v>
      </c>
      <c r="W31" s="79">
        <v>0.3091303043634031</v>
      </c>
      <c r="X31" s="86">
        <v>0.25750698685155937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69" t="s">
        <v>83</v>
      </c>
      <c r="B33" s="370"/>
      <c r="C33" s="78">
        <v>2.81</v>
      </c>
      <c r="D33" s="79">
        <v>2.6535504296698327</v>
      </c>
      <c r="E33" s="79">
        <v>2.6149238045191803</v>
      </c>
      <c r="F33" s="79">
        <v>2.623362777947</v>
      </c>
      <c r="G33" s="78">
        <v>0.06031325262503304</v>
      </c>
      <c r="H33" s="79">
        <v>0.009005448002668965</v>
      </c>
      <c r="I33" s="79">
        <v>0.006223161578103252</v>
      </c>
      <c r="J33" s="79">
        <v>0.004018754108228233</v>
      </c>
      <c r="K33" s="78">
        <v>0.852958198531564</v>
      </c>
      <c r="L33" s="79">
        <v>0.8468952361049632</v>
      </c>
      <c r="M33" s="79">
        <v>0.8584805721256865</v>
      </c>
      <c r="N33" s="79">
        <v>0.8615706449133053</v>
      </c>
      <c r="O33" s="80">
        <v>200</v>
      </c>
      <c r="P33" s="81">
        <v>8844</v>
      </c>
      <c r="Q33" s="81">
        <v>19030</v>
      </c>
      <c r="R33" s="81">
        <v>45962</v>
      </c>
      <c r="S33" s="87">
        <v>0.00980828303074766</v>
      </c>
      <c r="T33" s="84">
        <v>0.0013907274958334542</v>
      </c>
      <c r="U33" s="84">
        <v>0.0022367785803801476</v>
      </c>
      <c r="V33" s="78">
        <v>0.1847330858179219</v>
      </c>
      <c r="W33" s="79">
        <v>0.22723425761143434</v>
      </c>
      <c r="X33" s="86">
        <v>0.2166243977262948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69" t="s">
        <v>86</v>
      </c>
      <c r="B35" s="370"/>
      <c r="C35" s="78">
        <v>2.318407960199005</v>
      </c>
      <c r="D35" s="79">
        <v>2.2570394662444873</v>
      </c>
      <c r="E35" s="79">
        <v>2.1810729861804425</v>
      </c>
      <c r="F35" s="79">
        <v>2.1648719789423305</v>
      </c>
      <c r="G35" s="78">
        <v>0.06795189448324661</v>
      </c>
      <c r="H35" s="79">
        <v>0.009443368940884165</v>
      </c>
      <c r="I35" s="79">
        <v>0.006414211309241258</v>
      </c>
      <c r="J35" s="79">
        <v>0.004142382376689657</v>
      </c>
      <c r="K35" s="78">
        <v>0.9633843743471858</v>
      </c>
      <c r="L35" s="79">
        <v>0.8880282256331593</v>
      </c>
      <c r="M35" s="79">
        <v>0.884858990450274</v>
      </c>
      <c r="N35" s="79">
        <v>0.8881426244878805</v>
      </c>
      <c r="O35" s="80">
        <v>201</v>
      </c>
      <c r="P35" s="81">
        <v>8843</v>
      </c>
      <c r="Q35" s="81">
        <v>19031</v>
      </c>
      <c r="R35" s="81">
        <v>45969</v>
      </c>
      <c r="S35" s="87">
        <v>0.37207859583305547</v>
      </c>
      <c r="T35" s="84">
        <v>0.045525446717614965</v>
      </c>
      <c r="U35" s="84">
        <v>0.025189845134372963</v>
      </c>
      <c r="V35" s="78">
        <v>0.0691064677710691</v>
      </c>
      <c r="W35" s="79">
        <v>0.15520549093215102</v>
      </c>
      <c r="X35" s="86">
        <v>0.17287311409606765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69" t="s">
        <v>88</v>
      </c>
      <c r="B37" s="370"/>
      <c r="C37" s="78">
        <v>1.9651741293532339</v>
      </c>
      <c r="D37" s="79">
        <v>1.8904589645037304</v>
      </c>
      <c r="E37" s="79">
        <v>1.823078135673375</v>
      </c>
      <c r="F37" s="79">
        <v>1.8571490741345171</v>
      </c>
      <c r="G37" s="78">
        <v>0.06555469762521333</v>
      </c>
      <c r="H37" s="79">
        <v>0.009257043412270781</v>
      </c>
      <c r="I37" s="79">
        <v>0.0061941801034676065</v>
      </c>
      <c r="J37" s="79">
        <v>0.004017786297282627</v>
      </c>
      <c r="K37" s="78">
        <v>0.9293982432344938</v>
      </c>
      <c r="L37" s="79">
        <v>0.8706543374431361</v>
      </c>
      <c r="M37" s="79">
        <v>0.8545050496114494</v>
      </c>
      <c r="N37" s="79">
        <v>0.8613163051513983</v>
      </c>
      <c r="O37" s="80">
        <v>201</v>
      </c>
      <c r="P37" s="81">
        <v>8846</v>
      </c>
      <c r="Q37" s="81">
        <v>19031</v>
      </c>
      <c r="R37" s="81">
        <v>45957</v>
      </c>
      <c r="S37" s="87">
        <v>0.22970709928517463</v>
      </c>
      <c r="T37" s="84">
        <v>0.019139883123932305</v>
      </c>
      <c r="U37" s="84">
        <v>0.07613461333662074</v>
      </c>
      <c r="V37" s="78">
        <v>0.08581495736749056</v>
      </c>
      <c r="W37" s="79">
        <v>0.16629040840012727</v>
      </c>
      <c r="X37" s="86">
        <v>0.12541856525022893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69" t="s">
        <v>90</v>
      </c>
      <c r="B39" s="370"/>
      <c r="C39" s="78">
        <v>2.9054726368159205</v>
      </c>
      <c r="D39" s="79">
        <v>2.8089361215861044</v>
      </c>
      <c r="E39" s="79">
        <v>2.731422505307856</v>
      </c>
      <c r="F39" s="79">
        <v>2.761343909995825</v>
      </c>
      <c r="G39" s="78">
        <v>0.05259532452299508</v>
      </c>
      <c r="H39" s="79">
        <v>0.00846325220431074</v>
      </c>
      <c r="I39" s="79">
        <v>0.0058554197788347265</v>
      </c>
      <c r="J39" s="79">
        <v>0.00374131063180592</v>
      </c>
      <c r="K39" s="78">
        <v>0.7456674194957914</v>
      </c>
      <c r="L39" s="79">
        <v>0.7917099898532078</v>
      </c>
      <c r="M39" s="79">
        <v>0.8037083578109602</v>
      </c>
      <c r="N39" s="79">
        <v>0.7981277562106869</v>
      </c>
      <c r="O39" s="80">
        <v>201</v>
      </c>
      <c r="P39" s="81">
        <v>8751</v>
      </c>
      <c r="Q39" s="81">
        <v>18840</v>
      </c>
      <c r="R39" s="81">
        <v>45509</v>
      </c>
      <c r="S39" s="87">
        <v>0.07138846275958774</v>
      </c>
      <c r="T39" s="84">
        <v>0.001183685096201922</v>
      </c>
      <c r="U39" s="84">
        <v>0.006824098248802617</v>
      </c>
      <c r="V39" s="78">
        <v>0.1219341886133268</v>
      </c>
      <c r="W39" s="79">
        <v>0.21655881740749913</v>
      </c>
      <c r="X39" s="86">
        <v>0.1805835290134289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69" t="s">
        <v>93</v>
      </c>
      <c r="B41" s="370"/>
      <c r="C41" s="78">
        <v>2.81592039800995</v>
      </c>
      <c r="D41" s="79">
        <v>2.656721536351166</v>
      </c>
      <c r="E41" s="79">
        <v>2.6370248460394987</v>
      </c>
      <c r="F41" s="79">
        <v>2.6327642651550107</v>
      </c>
      <c r="G41" s="78">
        <v>0.053761277823292465</v>
      </c>
      <c r="H41" s="79">
        <v>0.00889785890793689</v>
      </c>
      <c r="I41" s="79">
        <v>0.006016747935783633</v>
      </c>
      <c r="J41" s="79">
        <v>0.003931083727715711</v>
      </c>
      <c r="K41" s="78">
        <v>0.76219766047387</v>
      </c>
      <c r="L41" s="79">
        <v>0.8322233601848051</v>
      </c>
      <c r="M41" s="79">
        <v>0.8257644051385622</v>
      </c>
      <c r="N41" s="79">
        <v>0.8386485983006994</v>
      </c>
      <c r="O41" s="80">
        <v>201</v>
      </c>
      <c r="P41" s="81">
        <v>8748</v>
      </c>
      <c r="Q41" s="81">
        <v>18836</v>
      </c>
      <c r="R41" s="81">
        <v>45513</v>
      </c>
      <c r="S41" s="87">
        <v>0.003862684489429609</v>
      </c>
      <c r="T41" s="84">
        <v>0.0011136459603390827</v>
      </c>
      <c r="U41" s="84">
        <v>0.0008181510507571614</v>
      </c>
      <c r="V41" s="78">
        <v>0.19129343067638988</v>
      </c>
      <c r="W41" s="79">
        <v>0.2166423629514921</v>
      </c>
      <c r="X41" s="86">
        <v>0.2183943706888166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69" t="s">
        <v>97</v>
      </c>
      <c r="B43" s="370"/>
      <c r="C43" s="78">
        <v>1.935323383084577</v>
      </c>
      <c r="D43" s="79">
        <v>1.7205899165428147</v>
      </c>
      <c r="E43" s="79">
        <v>1.6158093114614853</v>
      </c>
      <c r="F43" s="79">
        <v>1.6312331055095268</v>
      </c>
      <c r="G43" s="78">
        <v>0.06841474412314431</v>
      </c>
      <c r="H43" s="79">
        <v>0.009308799968284645</v>
      </c>
      <c r="I43" s="79">
        <v>0.006083805857455362</v>
      </c>
      <c r="J43" s="79">
        <v>0.0039230978565997715</v>
      </c>
      <c r="K43" s="78">
        <v>0.9699464005296876</v>
      </c>
      <c r="L43" s="79">
        <v>0.8706092183999049</v>
      </c>
      <c r="M43" s="79">
        <v>0.8349898870273988</v>
      </c>
      <c r="N43" s="79">
        <v>0.8368529596931612</v>
      </c>
      <c r="O43" s="80">
        <v>201</v>
      </c>
      <c r="P43" s="81">
        <v>8747</v>
      </c>
      <c r="Q43" s="81">
        <v>18837</v>
      </c>
      <c r="R43" s="81">
        <v>45503</v>
      </c>
      <c r="S43" s="87">
        <v>0.0005672557206758302</v>
      </c>
      <c r="T43" s="84">
        <v>5.921600037350533E-06</v>
      </c>
      <c r="U43" s="84">
        <v>1.4974486488192935E-05</v>
      </c>
      <c r="V43" s="78">
        <v>0.24664736141482815</v>
      </c>
      <c r="W43" s="79">
        <v>0.38265621726339233</v>
      </c>
      <c r="X43" s="86">
        <v>0.3633736059038942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69" t="s">
        <v>99</v>
      </c>
      <c r="B45" s="370"/>
      <c r="C45" s="78">
        <v>2.845771144278607</v>
      </c>
      <c r="D45" s="79">
        <v>2.7439679817038307</v>
      </c>
      <c r="E45" s="79">
        <v>2.685800764655905</v>
      </c>
      <c r="F45" s="79">
        <v>2.7271328732802953</v>
      </c>
      <c r="G45" s="78">
        <v>0.06430239998318828</v>
      </c>
      <c r="H45" s="79">
        <v>0.009111182191581715</v>
      </c>
      <c r="I45" s="79">
        <v>0.006264720188528026</v>
      </c>
      <c r="J45" s="79">
        <v>0.004028030455077468</v>
      </c>
      <c r="K45" s="78">
        <v>0.9116438599382899</v>
      </c>
      <c r="L45" s="79">
        <v>0.8520295123509937</v>
      </c>
      <c r="M45" s="79">
        <v>0.8597058874822537</v>
      </c>
      <c r="N45" s="79">
        <v>0.8592271442107912</v>
      </c>
      <c r="O45" s="80">
        <v>201</v>
      </c>
      <c r="P45" s="81">
        <v>8745</v>
      </c>
      <c r="Q45" s="81">
        <v>18832</v>
      </c>
      <c r="R45" s="81">
        <v>45502</v>
      </c>
      <c r="S45" s="87">
        <v>0.09453521347847493</v>
      </c>
      <c r="T45" s="84">
        <v>0.008738321581829925</v>
      </c>
      <c r="U45" s="84">
        <v>0.05085977634988833</v>
      </c>
      <c r="V45" s="78">
        <v>0.11948314125161236</v>
      </c>
      <c r="W45" s="79">
        <v>0.18607570560112544</v>
      </c>
      <c r="X45" s="86">
        <v>0.1380755622045461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69" t="s">
        <v>102</v>
      </c>
      <c r="B47" s="370"/>
      <c r="C47" s="78">
        <v>2.7611940298507465</v>
      </c>
      <c r="D47" s="79">
        <v>2.564730100640439</v>
      </c>
      <c r="E47" s="79">
        <v>2.5215636286381984</v>
      </c>
      <c r="F47" s="79">
        <v>2.5982237073513894</v>
      </c>
      <c r="G47" s="78">
        <v>0.06992129787367508</v>
      </c>
      <c r="H47" s="79">
        <v>0.010829255985536971</v>
      </c>
      <c r="I47" s="79">
        <v>0.007385347835409281</v>
      </c>
      <c r="J47" s="79">
        <v>0.004766088595096581</v>
      </c>
      <c r="K47" s="78">
        <v>0.991305486297831</v>
      </c>
      <c r="L47" s="79">
        <v>1.0126367728812347</v>
      </c>
      <c r="M47" s="79">
        <v>1.0133816812898826</v>
      </c>
      <c r="N47" s="79">
        <v>1.0165073710387622</v>
      </c>
      <c r="O47" s="80">
        <v>201</v>
      </c>
      <c r="P47" s="81">
        <v>8744</v>
      </c>
      <c r="Q47" s="81">
        <v>18828</v>
      </c>
      <c r="R47" s="81">
        <v>45488</v>
      </c>
      <c r="S47" s="87">
        <v>0.006525260461988183</v>
      </c>
      <c r="T47" s="84">
        <v>0.0008531264110080338</v>
      </c>
      <c r="U47" s="84">
        <v>0.023320448483047766</v>
      </c>
      <c r="V47" s="78">
        <v>0.19401224058979472</v>
      </c>
      <c r="W47" s="79">
        <v>0.2364660873951605</v>
      </c>
      <c r="X47" s="86">
        <v>0.16032379807813765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69" t="s">
        <v>32</v>
      </c>
      <c r="B49" s="370"/>
      <c r="C49" s="78">
        <v>2.8308457711442787</v>
      </c>
      <c r="D49" s="79">
        <v>2.746483704974271</v>
      </c>
      <c r="E49" s="79">
        <v>2.702989750942595</v>
      </c>
      <c r="F49" s="79">
        <v>2.7729960217157177</v>
      </c>
      <c r="G49" s="78">
        <v>0.06658865265314974</v>
      </c>
      <c r="H49" s="79">
        <v>0.010297870996420167</v>
      </c>
      <c r="I49" s="79">
        <v>0.007082312981128632</v>
      </c>
      <c r="J49" s="79">
        <v>0.004533232647766002</v>
      </c>
      <c r="K49" s="78">
        <v>0.9440570857180869</v>
      </c>
      <c r="L49" s="79">
        <v>0.9630023655371687</v>
      </c>
      <c r="M49" s="79">
        <v>0.9718781243191501</v>
      </c>
      <c r="N49" s="79">
        <v>0.9669396926744654</v>
      </c>
      <c r="O49" s="80">
        <v>201</v>
      </c>
      <c r="P49" s="81">
        <v>8745</v>
      </c>
      <c r="Q49" s="81">
        <v>18831</v>
      </c>
      <c r="R49" s="81">
        <v>45497</v>
      </c>
      <c r="S49" s="87">
        <v>0.21929437126227347</v>
      </c>
      <c r="T49" s="84">
        <v>0.0634978015657601</v>
      </c>
      <c r="U49" s="84">
        <v>0.3973213478409643</v>
      </c>
      <c r="V49" s="78">
        <v>0.08760317647085951</v>
      </c>
      <c r="W49" s="79">
        <v>0.13155561073180186</v>
      </c>
      <c r="X49" s="86">
        <v>0.059827670605344566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69" t="s">
        <v>33</v>
      </c>
      <c r="B51" s="370"/>
      <c r="C51" s="78">
        <v>2.8059701492537314</v>
      </c>
      <c r="D51" s="79">
        <v>2.8567318757192175</v>
      </c>
      <c r="E51" s="79">
        <v>2.8973359671133414</v>
      </c>
      <c r="F51" s="79">
        <v>2.8522237211668178</v>
      </c>
      <c r="G51" s="78">
        <v>0.061779747567265224</v>
      </c>
      <c r="H51" s="79">
        <v>0.00948331736984271</v>
      </c>
      <c r="I51" s="79">
        <v>0.006349813413395236</v>
      </c>
      <c r="J51" s="79">
        <v>0.004140005932605083</v>
      </c>
      <c r="K51" s="78">
        <v>0.8758790893179706</v>
      </c>
      <c r="L51" s="79">
        <v>0.8840364525572033</v>
      </c>
      <c r="M51" s="79">
        <v>0.8690433603912981</v>
      </c>
      <c r="N51" s="79">
        <v>0.8803428390971969</v>
      </c>
      <c r="O51" s="80">
        <v>201</v>
      </c>
      <c r="P51" s="81">
        <v>8690</v>
      </c>
      <c r="Q51" s="81">
        <v>18731</v>
      </c>
      <c r="R51" s="81">
        <v>45217</v>
      </c>
      <c r="S51" s="87">
        <v>0.4208490066930838</v>
      </c>
      <c r="T51" s="84">
        <v>0.1382315465611682</v>
      </c>
      <c r="U51" s="84">
        <v>0.45733097642885223</v>
      </c>
      <c r="V51" s="78">
        <v>-0.05742039971163</v>
      </c>
      <c r="W51" s="79">
        <v>-0.10513378506047305</v>
      </c>
      <c r="X51" s="86">
        <v>-0.05254040796256146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69" t="s">
        <v>34</v>
      </c>
      <c r="B53" s="370"/>
      <c r="C53" s="78">
        <v>3.0696517412935322</v>
      </c>
      <c r="D53" s="79">
        <v>3.1028887098630453</v>
      </c>
      <c r="E53" s="79">
        <v>3.0354147748517706</v>
      </c>
      <c r="F53" s="79">
        <v>3.0865033525858063</v>
      </c>
      <c r="G53" s="78">
        <v>0.05621230093728546</v>
      </c>
      <c r="H53" s="79">
        <v>0.008364791357801084</v>
      </c>
      <c r="I53" s="79">
        <v>0.0057882158392451935</v>
      </c>
      <c r="J53" s="79">
        <v>0.0036782210491965715</v>
      </c>
      <c r="K53" s="78">
        <v>0.7969469104711133</v>
      </c>
      <c r="L53" s="79">
        <v>0.7797224010626957</v>
      </c>
      <c r="M53" s="79">
        <v>0.7919709268314201</v>
      </c>
      <c r="N53" s="79">
        <v>0.7819053609678533</v>
      </c>
      <c r="O53" s="80">
        <v>201</v>
      </c>
      <c r="P53" s="81">
        <v>8689</v>
      </c>
      <c r="Q53" s="81">
        <v>18721</v>
      </c>
      <c r="R53" s="81">
        <v>45189</v>
      </c>
      <c r="S53" s="87">
        <v>0.5504115742716071</v>
      </c>
      <c r="T53" s="84">
        <v>0.542142336805048</v>
      </c>
      <c r="U53" s="84">
        <v>0.7604827687803948</v>
      </c>
      <c r="V53" s="78">
        <v>-0.04262666883010403</v>
      </c>
      <c r="W53" s="79">
        <v>0.043230079895406795</v>
      </c>
      <c r="X53" s="86">
        <v>-0.021551983313447196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69" t="s">
        <v>35</v>
      </c>
      <c r="B55" s="370"/>
      <c r="C55" s="78">
        <v>2.716417910447761</v>
      </c>
      <c r="D55" s="79">
        <v>2.8837557603686634</v>
      </c>
      <c r="E55" s="79">
        <v>2.8135457315443415</v>
      </c>
      <c r="F55" s="79">
        <v>2.867143394806172</v>
      </c>
      <c r="G55" s="78">
        <v>0.05960813596333091</v>
      </c>
      <c r="H55" s="79">
        <v>0.00895540467046891</v>
      </c>
      <c r="I55" s="79">
        <v>0.0061286583776380245</v>
      </c>
      <c r="J55" s="79">
        <v>0.003946499780694624</v>
      </c>
      <c r="K55" s="78">
        <v>0.8450911811618979</v>
      </c>
      <c r="L55" s="79">
        <v>0.8343438667641259</v>
      </c>
      <c r="M55" s="79">
        <v>0.8382382738861861</v>
      </c>
      <c r="N55" s="79">
        <v>0.8387495900349144</v>
      </c>
      <c r="O55" s="80">
        <v>201</v>
      </c>
      <c r="P55" s="81">
        <v>8680</v>
      </c>
      <c r="Q55" s="81">
        <v>18707</v>
      </c>
      <c r="R55" s="81">
        <v>45169</v>
      </c>
      <c r="S55" s="87">
        <v>0.004960707557803378</v>
      </c>
      <c r="T55" s="84">
        <v>0.10230417872591901</v>
      </c>
      <c r="U55" s="84">
        <v>0.011025651725721446</v>
      </c>
      <c r="V55" s="78">
        <v>-0.20056221012314318</v>
      </c>
      <c r="W55" s="79">
        <v>-0.11587137467045348</v>
      </c>
      <c r="X55" s="86">
        <v>-0.17970260271857413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69" t="s">
        <v>36</v>
      </c>
      <c r="B57" s="370"/>
      <c r="C57" s="78">
        <v>2.890547263681592</v>
      </c>
      <c r="D57" s="79">
        <v>2.8613542146476276</v>
      </c>
      <c r="E57" s="79">
        <v>2.822394441475147</v>
      </c>
      <c r="F57" s="79">
        <v>2.8379329423481243</v>
      </c>
      <c r="G57" s="78">
        <v>0.05589436549914592</v>
      </c>
      <c r="H57" s="79">
        <v>0.009034865819134997</v>
      </c>
      <c r="I57" s="79">
        <v>0.006225536703162038</v>
      </c>
      <c r="J57" s="79">
        <v>0.0040216128201247545</v>
      </c>
      <c r="K57" s="78">
        <v>0.7924393976860153</v>
      </c>
      <c r="L57" s="79">
        <v>0.8419409138479472</v>
      </c>
      <c r="M57" s="79">
        <v>0.851556937911749</v>
      </c>
      <c r="N57" s="79">
        <v>0.8548647312671775</v>
      </c>
      <c r="O57" s="80">
        <v>201</v>
      </c>
      <c r="P57" s="81">
        <v>8684</v>
      </c>
      <c r="Q57" s="81">
        <v>18710</v>
      </c>
      <c r="R57" s="81">
        <v>45185</v>
      </c>
      <c r="S57" s="87">
        <v>0.626542969065407</v>
      </c>
      <c r="T57" s="84">
        <v>0.22697579056064968</v>
      </c>
      <c r="U57" s="84">
        <v>0.34890810003766215</v>
      </c>
      <c r="V57" s="78">
        <v>0.03467351277721188</v>
      </c>
      <c r="W57" s="79">
        <v>0.08003319469579344</v>
      </c>
      <c r="X57" s="86">
        <v>0.061546955218841036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69" t="s">
        <v>108</v>
      </c>
      <c r="B59" s="370"/>
      <c r="C59" s="78">
        <v>3.0049751243781095</v>
      </c>
      <c r="D59" s="79">
        <v>3.0055261340087496</v>
      </c>
      <c r="E59" s="79">
        <v>2.9569421443453177</v>
      </c>
      <c r="F59" s="79">
        <v>2.9863037946675517</v>
      </c>
      <c r="G59" s="78">
        <v>0.05964134615378305</v>
      </c>
      <c r="H59" s="79">
        <v>0.009030337388829584</v>
      </c>
      <c r="I59" s="79">
        <v>0.00623593987515252</v>
      </c>
      <c r="J59" s="79">
        <v>0.003998765855614716</v>
      </c>
      <c r="K59" s="78">
        <v>0.8455620168728665</v>
      </c>
      <c r="L59" s="79">
        <v>0.8416158175147543</v>
      </c>
      <c r="M59" s="79">
        <v>0.8531850587898712</v>
      </c>
      <c r="N59" s="79">
        <v>0.850102259491833</v>
      </c>
      <c r="O59" s="80">
        <v>201</v>
      </c>
      <c r="P59" s="81">
        <v>8686</v>
      </c>
      <c r="Q59" s="81">
        <v>18719</v>
      </c>
      <c r="R59" s="81">
        <v>45195</v>
      </c>
      <c r="S59" s="87">
        <v>0.9926793194097578</v>
      </c>
      <c r="T59" s="84">
        <v>0.4272102693866241</v>
      </c>
      <c r="U59" s="84">
        <v>0.7560260731916684</v>
      </c>
      <c r="V59" s="78">
        <v>-0.0006547044615524608</v>
      </c>
      <c r="W59" s="79">
        <v>0.05629843084795723</v>
      </c>
      <c r="X59" s="86">
        <v>0.02196362790721088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69" t="s">
        <v>117</v>
      </c>
      <c r="B61" s="370"/>
      <c r="C61" s="88">
        <v>3.0945273631840795</v>
      </c>
      <c r="D61" s="89">
        <v>3.356598104922579</v>
      </c>
      <c r="E61" s="89">
        <v>3.2269408353913884</v>
      </c>
      <c r="F61" s="89">
        <v>3.31372461900742</v>
      </c>
      <c r="G61" s="88">
        <v>0.07144631984497597</v>
      </c>
      <c r="H61" s="89">
        <v>0.010304662656714344</v>
      </c>
      <c r="I61" s="89">
        <v>0.007020388952148755</v>
      </c>
      <c r="J61" s="89">
        <v>0.004561151044022388</v>
      </c>
      <c r="K61" s="88">
        <v>1.0129264042848878</v>
      </c>
      <c r="L61" s="89">
        <v>0.9586105941121158</v>
      </c>
      <c r="M61" s="89">
        <v>0.958122355297505</v>
      </c>
      <c r="N61" s="89">
        <v>0.9677167485743144</v>
      </c>
      <c r="O61" s="90">
        <v>201</v>
      </c>
      <c r="P61" s="91">
        <v>8654</v>
      </c>
      <c r="Q61" s="91">
        <v>18626</v>
      </c>
      <c r="R61" s="91">
        <v>45014</v>
      </c>
      <c r="S61" s="92">
        <v>0.000130798130375658</v>
      </c>
      <c r="T61" s="93">
        <v>0.05147371342417365</v>
      </c>
      <c r="U61" s="93">
        <v>0.0013585911410222897</v>
      </c>
      <c r="V61" s="88">
        <v>-0.2733860269729594</v>
      </c>
      <c r="W61" s="89">
        <v>-0.1382010047831453</v>
      </c>
      <c r="X61" s="94">
        <v>-0.22650972626677407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69" t="s">
        <v>119</v>
      </c>
      <c r="B67" s="370"/>
      <c r="C67" s="85">
        <v>2.2388059701492535</v>
      </c>
      <c r="D67" s="100">
        <v>2.075037576598451</v>
      </c>
      <c r="E67" s="100">
        <v>2.066294487090021</v>
      </c>
      <c r="F67" s="100">
        <v>2.077114483126347</v>
      </c>
      <c r="G67" s="85">
        <v>0.0753989906884483</v>
      </c>
      <c r="H67" s="100">
        <v>0.0096257648410817</v>
      </c>
      <c r="I67" s="100">
        <v>0.006719187903247941</v>
      </c>
      <c r="J67" s="100">
        <v>0.004286526113046997</v>
      </c>
      <c r="K67" s="85">
        <v>1.0689651851974316</v>
      </c>
      <c r="L67" s="100">
        <v>0.8951961302205981</v>
      </c>
      <c r="M67" s="100">
        <v>0.9170891549727048</v>
      </c>
      <c r="N67" s="100">
        <v>0.9094206357180472</v>
      </c>
      <c r="O67" s="101">
        <v>201</v>
      </c>
      <c r="P67" s="102">
        <v>8649</v>
      </c>
      <c r="Q67" s="102">
        <v>18629</v>
      </c>
      <c r="R67" s="102">
        <v>45011</v>
      </c>
      <c r="S67" s="82">
        <v>0.032355451810380936</v>
      </c>
      <c r="T67" s="83">
        <v>0.023709341163449107</v>
      </c>
      <c r="U67" s="83">
        <v>0.033474750350678574</v>
      </c>
      <c r="V67" s="85">
        <v>0.18294135555573307</v>
      </c>
      <c r="W67" s="100">
        <v>0.18810764703063915</v>
      </c>
      <c r="X67" s="103">
        <v>0.17779614918814843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104"/>
    </row>
    <row r="69" spans="1:24" s="15" customFormat="1" ht="12.75" customHeight="1">
      <c r="A69" s="369" t="s">
        <v>120</v>
      </c>
      <c r="B69" s="370"/>
      <c r="C69" s="78">
        <v>1.164179104477612</v>
      </c>
      <c r="D69" s="79">
        <v>1.2485836512891664</v>
      </c>
      <c r="E69" s="79">
        <v>1.2515834675254964</v>
      </c>
      <c r="F69" s="79">
        <v>1.2456276806151247</v>
      </c>
      <c r="G69" s="78">
        <v>0.03913940182132724</v>
      </c>
      <c r="H69" s="79">
        <v>0.006797003551785649</v>
      </c>
      <c r="I69" s="79">
        <v>0.004715090992434656</v>
      </c>
      <c r="J69" s="79">
        <v>0.0029512293354507927</v>
      </c>
      <c r="K69" s="78">
        <v>0.5548967901882241</v>
      </c>
      <c r="L69" s="79">
        <v>0.6321213303160653</v>
      </c>
      <c r="M69" s="79">
        <v>0.6435710586540254</v>
      </c>
      <c r="N69" s="79">
        <v>0.6260433266272785</v>
      </c>
      <c r="O69" s="80">
        <v>201</v>
      </c>
      <c r="P69" s="81">
        <v>8649</v>
      </c>
      <c r="Q69" s="81">
        <v>18630</v>
      </c>
      <c r="R69" s="81">
        <v>44999</v>
      </c>
      <c r="S69" s="87">
        <v>0.03476745716612147</v>
      </c>
      <c r="T69" s="84">
        <v>0.027708624388017068</v>
      </c>
      <c r="U69" s="84">
        <v>0.03924267585233702</v>
      </c>
      <c r="V69" s="78">
        <v>-0.13352586404472622</v>
      </c>
      <c r="W69" s="79">
        <v>-0.1358115189807996</v>
      </c>
      <c r="X69" s="104">
        <v>-0.13010054204443913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104"/>
    </row>
    <row r="71" spans="1:24" s="15" customFormat="1" ht="12.75" customHeight="1">
      <c r="A71" s="369" t="s">
        <v>121</v>
      </c>
      <c r="B71" s="370"/>
      <c r="C71" s="78">
        <v>2.3383084577114426</v>
      </c>
      <c r="D71" s="79">
        <v>2.4584007395424083</v>
      </c>
      <c r="E71" s="79">
        <v>2.3581088333154447</v>
      </c>
      <c r="F71" s="79">
        <v>2.3957787158409243</v>
      </c>
      <c r="G71" s="78">
        <v>0.05531344984020093</v>
      </c>
      <c r="H71" s="79">
        <v>0.009305661754856951</v>
      </c>
      <c r="I71" s="79">
        <v>0.006357948818203262</v>
      </c>
      <c r="J71" s="79">
        <v>0.004105713201347304</v>
      </c>
      <c r="K71" s="78">
        <v>0.7842034967902842</v>
      </c>
      <c r="L71" s="79">
        <v>0.8656766592565129</v>
      </c>
      <c r="M71" s="79">
        <v>0.8679007688099729</v>
      </c>
      <c r="N71" s="79">
        <v>0.8710500610964939</v>
      </c>
      <c r="O71" s="80">
        <v>201</v>
      </c>
      <c r="P71" s="81">
        <v>8654</v>
      </c>
      <c r="Q71" s="81">
        <v>18634</v>
      </c>
      <c r="R71" s="81">
        <v>45010</v>
      </c>
      <c r="S71" s="87">
        <v>0.03341546994865004</v>
      </c>
      <c r="T71" s="84">
        <v>0.7474340902954523</v>
      </c>
      <c r="U71" s="84">
        <v>0.35045784299838045</v>
      </c>
      <c r="V71" s="78">
        <v>-0.1387264870166502</v>
      </c>
      <c r="W71" s="79">
        <v>-0.02281410077692587</v>
      </c>
      <c r="X71" s="104">
        <v>-0.06597813454847484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104"/>
    </row>
    <row r="73" spans="1:24" s="15" customFormat="1" ht="12.75" customHeight="1">
      <c r="A73" s="369" t="s">
        <v>122</v>
      </c>
      <c r="B73" s="370"/>
      <c r="C73" s="78">
        <v>2.9651741293532337</v>
      </c>
      <c r="D73" s="79">
        <v>3.3554272517321015</v>
      </c>
      <c r="E73" s="79">
        <v>3.2017383839467755</v>
      </c>
      <c r="F73" s="79">
        <v>3.214352345415778</v>
      </c>
      <c r="G73" s="78">
        <v>0.07342986956216951</v>
      </c>
      <c r="H73" s="79">
        <v>0.011479672471275492</v>
      </c>
      <c r="I73" s="79">
        <v>0.007830997163365685</v>
      </c>
      <c r="J73" s="79">
        <v>0.00501381321998341</v>
      </c>
      <c r="K73" s="78">
        <v>1.0410480750317743</v>
      </c>
      <c r="L73" s="79">
        <v>1.0682882294650657</v>
      </c>
      <c r="M73" s="79">
        <v>1.069096038661116</v>
      </c>
      <c r="N73" s="79">
        <v>1.0638739845356382</v>
      </c>
      <c r="O73" s="80">
        <v>201</v>
      </c>
      <c r="P73" s="81">
        <v>8660</v>
      </c>
      <c r="Q73" s="81">
        <v>18638</v>
      </c>
      <c r="R73" s="81">
        <v>45024</v>
      </c>
      <c r="S73" s="87">
        <v>3.701442214735782E-07</v>
      </c>
      <c r="T73" s="84">
        <v>0.0018039243230957946</v>
      </c>
      <c r="U73" s="84">
        <v>0.0009219720898539681</v>
      </c>
      <c r="V73" s="78">
        <v>-0.3653069570693324</v>
      </c>
      <c r="W73" s="79">
        <v>-0.22127502678786784</v>
      </c>
      <c r="X73" s="104">
        <v>-0.23421779241204607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104"/>
    </row>
    <row r="75" spans="1:24" s="15" customFormat="1" ht="12.75" customHeight="1">
      <c r="A75" s="369" t="s">
        <v>16</v>
      </c>
      <c r="B75" s="369"/>
      <c r="C75" s="78">
        <v>2.442786069651741</v>
      </c>
      <c r="D75" s="79">
        <v>2.5739576054041464</v>
      </c>
      <c r="E75" s="79">
        <v>2.5392511751040034</v>
      </c>
      <c r="F75" s="104">
        <v>2.5572785163668863</v>
      </c>
      <c r="G75" s="78">
        <v>0.07323241129924214</v>
      </c>
      <c r="H75" s="79">
        <v>0.01166357115109055</v>
      </c>
      <c r="I75" s="79">
        <v>0.007944820325341218</v>
      </c>
      <c r="J75" s="104">
        <v>0.005228806976212628</v>
      </c>
      <c r="K75" s="78">
        <v>1.03824862099835</v>
      </c>
      <c r="L75" s="79">
        <v>1.080754332252429</v>
      </c>
      <c r="M75" s="79">
        <v>1.0808752132259227</v>
      </c>
      <c r="N75" s="104">
        <v>1.1061738580645417</v>
      </c>
      <c r="O75" s="80">
        <v>201</v>
      </c>
      <c r="P75" s="81">
        <v>8586</v>
      </c>
      <c r="Q75" s="81">
        <v>18509</v>
      </c>
      <c r="R75" s="105">
        <v>44755</v>
      </c>
      <c r="S75" s="87">
        <v>0.0887115924947468</v>
      </c>
      <c r="T75" s="84">
        <v>0.20804485401882145</v>
      </c>
      <c r="U75" s="106">
        <v>0.14306061798663083</v>
      </c>
      <c r="V75" s="78">
        <v>-0.12137035387036309</v>
      </c>
      <c r="W75" s="79">
        <v>-0.08924721769163126</v>
      </c>
      <c r="X75" s="104">
        <v>-0.10350312103331669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3.5" customHeight="1">
      <c r="A77" s="369" t="s">
        <v>17</v>
      </c>
      <c r="B77" s="369"/>
      <c r="C77" s="78">
        <v>2.572139303482587</v>
      </c>
      <c r="D77" s="79">
        <v>2.745308310991957</v>
      </c>
      <c r="E77" s="79">
        <v>2.753027027027027</v>
      </c>
      <c r="F77" s="104">
        <v>2.695536473008632</v>
      </c>
      <c r="G77" s="78">
        <v>0.0815283090503203</v>
      </c>
      <c r="H77" s="79">
        <v>0.012782686395512397</v>
      </c>
      <c r="I77" s="79">
        <v>0.008749078481272762</v>
      </c>
      <c r="J77" s="104">
        <v>0.005695126217297864</v>
      </c>
      <c r="K77" s="78">
        <v>1.155863270675867</v>
      </c>
      <c r="L77" s="79">
        <v>1.1839693730323204</v>
      </c>
      <c r="M77" s="79">
        <v>1.1900033294164334</v>
      </c>
      <c r="N77" s="104">
        <v>1.2043273225875837</v>
      </c>
      <c r="O77" s="80">
        <v>201</v>
      </c>
      <c r="P77" s="81">
        <v>8579</v>
      </c>
      <c r="Q77" s="81">
        <v>18500</v>
      </c>
      <c r="R77" s="105">
        <v>44718</v>
      </c>
      <c r="S77" s="87">
        <v>0.04031249534540729</v>
      </c>
      <c r="T77" s="84">
        <v>0.03203822352426762</v>
      </c>
      <c r="U77" s="106">
        <v>0.14716504650000084</v>
      </c>
      <c r="V77" s="78">
        <v>-0.14626139109144246</v>
      </c>
      <c r="W77" s="79">
        <v>-0.15200606508651185</v>
      </c>
      <c r="X77" s="104">
        <v>-0.10246148801217703</v>
      </c>
    </row>
    <row r="78" spans="1:24" s="15" customFormat="1" ht="13.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104"/>
    </row>
    <row r="79" spans="1:24" s="15" customFormat="1" ht="12.75" customHeight="1">
      <c r="A79" s="369" t="s">
        <v>112</v>
      </c>
      <c r="B79" s="370"/>
      <c r="C79" s="78">
        <v>5.54228855721393</v>
      </c>
      <c r="D79" s="79">
        <v>5.439948991421285</v>
      </c>
      <c r="E79" s="79">
        <v>5.399752275297539</v>
      </c>
      <c r="F79" s="79">
        <v>5.45628689163604</v>
      </c>
      <c r="G79" s="78">
        <v>0.07627694813968712</v>
      </c>
      <c r="H79" s="79">
        <v>0.01207920934891966</v>
      </c>
      <c r="I79" s="79">
        <v>0.008263071766957555</v>
      </c>
      <c r="J79" s="79">
        <v>0.005340757703664639</v>
      </c>
      <c r="K79" s="78">
        <v>1.0814123803241797</v>
      </c>
      <c r="L79" s="79">
        <v>1.1218718094408615</v>
      </c>
      <c r="M79" s="79">
        <v>1.1259932390897252</v>
      </c>
      <c r="N79" s="79">
        <v>1.1316232546511327</v>
      </c>
      <c r="O79" s="80">
        <v>201</v>
      </c>
      <c r="P79" s="81">
        <v>8626</v>
      </c>
      <c r="Q79" s="81">
        <v>18569</v>
      </c>
      <c r="R79" s="81">
        <v>44895</v>
      </c>
      <c r="S79" s="87">
        <v>0.20074941713131733</v>
      </c>
      <c r="T79" s="84">
        <v>0.07415001366640014</v>
      </c>
      <c r="U79" s="84">
        <v>0.28226065721772786</v>
      </c>
      <c r="V79" s="78">
        <v>0.09122215651684053</v>
      </c>
      <c r="W79" s="79">
        <v>0.12658715609306895</v>
      </c>
      <c r="X79" s="104">
        <v>0.0759984961641704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104"/>
    </row>
    <row r="81" spans="1:24" s="15" customFormat="1" ht="12.75" customHeight="1">
      <c r="A81" s="369" t="s">
        <v>8</v>
      </c>
      <c r="B81" s="370"/>
      <c r="C81" s="78">
        <v>2.8241206030150754</v>
      </c>
      <c r="D81" s="79">
        <v>2.21164391552911</v>
      </c>
      <c r="E81" s="79">
        <v>2.141114604792367</v>
      </c>
      <c r="F81" s="104">
        <v>2.170172684458399</v>
      </c>
      <c r="G81" s="78">
        <v>0.06309212100448208</v>
      </c>
      <c r="H81" s="79">
        <v>0.009607517507738743</v>
      </c>
      <c r="I81" s="79">
        <v>0.0065636009112397175</v>
      </c>
      <c r="J81" s="104">
        <v>0.004250972824660776</v>
      </c>
      <c r="K81" s="78">
        <v>0.8900238934073611</v>
      </c>
      <c r="L81" s="79">
        <v>0.8894610443981075</v>
      </c>
      <c r="M81" s="79">
        <v>0.8914423631305096</v>
      </c>
      <c r="N81" s="104">
        <v>0.897650061180991</v>
      </c>
      <c r="O81" s="80">
        <v>199</v>
      </c>
      <c r="P81" s="81">
        <v>8571</v>
      </c>
      <c r="Q81" s="81">
        <v>18446</v>
      </c>
      <c r="R81" s="105">
        <v>44590</v>
      </c>
      <c r="S81" s="87">
        <v>9.947605256296913E-22</v>
      </c>
      <c r="T81" s="84">
        <v>7.054858395275001E-27</v>
      </c>
      <c r="U81" s="106">
        <v>1.2035469500615935E-24</v>
      </c>
      <c r="V81" s="78">
        <v>0.6885930433304412</v>
      </c>
      <c r="W81" s="79">
        <v>0.7661807722758118</v>
      </c>
      <c r="X81" s="104">
        <v>0.728510971966416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69" t="s">
        <v>9</v>
      </c>
      <c r="B83" s="369"/>
      <c r="C83" s="78">
        <v>2.695</v>
      </c>
      <c r="D83" s="79">
        <v>2.8522236488852575</v>
      </c>
      <c r="E83" s="79">
        <v>2.761904761904762</v>
      </c>
      <c r="F83" s="104">
        <v>2.843336998227388</v>
      </c>
      <c r="G83" s="78">
        <v>0.0688007464608331</v>
      </c>
      <c r="H83" s="79">
        <v>0.011093343533003893</v>
      </c>
      <c r="I83" s="79">
        <v>0.007710620165168523</v>
      </c>
      <c r="J83" s="104">
        <v>0.004910375468563576</v>
      </c>
      <c r="K83" s="78">
        <v>0.9729894874630289</v>
      </c>
      <c r="L83" s="79">
        <v>1.026778687663606</v>
      </c>
      <c r="M83" s="79">
        <v>1.0469988751217743</v>
      </c>
      <c r="N83" s="104">
        <v>1.0366243398774166</v>
      </c>
      <c r="O83" s="80">
        <v>200</v>
      </c>
      <c r="P83" s="81">
        <v>8567</v>
      </c>
      <c r="Q83" s="81">
        <v>18438</v>
      </c>
      <c r="R83" s="105">
        <v>44567</v>
      </c>
      <c r="S83" s="87">
        <v>0.03213011627816182</v>
      </c>
      <c r="T83" s="84">
        <v>0.33499198337319813</v>
      </c>
      <c r="U83" s="106">
        <v>0.04342102663671838</v>
      </c>
      <c r="V83" s="78">
        <v>-0.15312321026356107</v>
      </c>
      <c r="W83" s="79">
        <v>-0.06390146493422018</v>
      </c>
      <c r="X83" s="104">
        <v>-0.14309619456256403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69" t="s">
        <v>10</v>
      </c>
      <c r="B85" s="369"/>
      <c r="C85" s="78">
        <v>2.395</v>
      </c>
      <c r="D85" s="79">
        <v>2.33625116713352</v>
      </c>
      <c r="E85" s="79">
        <v>2.1577377724758704</v>
      </c>
      <c r="F85" s="104">
        <v>2.155351133049136</v>
      </c>
      <c r="G85" s="78">
        <v>0.08016863507788602</v>
      </c>
      <c r="H85" s="79">
        <v>0.01208843432644007</v>
      </c>
      <c r="I85" s="79">
        <v>0.008219083576049238</v>
      </c>
      <c r="J85" s="104">
        <v>0.0052653717312737824</v>
      </c>
      <c r="K85" s="78">
        <v>1.1337557100408584</v>
      </c>
      <c r="L85" s="79">
        <v>1.1189476907224754</v>
      </c>
      <c r="M85" s="79">
        <v>1.1161624437940825</v>
      </c>
      <c r="N85" s="104">
        <v>1.111604649194539</v>
      </c>
      <c r="O85" s="80">
        <v>200</v>
      </c>
      <c r="P85" s="81">
        <v>8568</v>
      </c>
      <c r="Q85" s="81">
        <v>18442</v>
      </c>
      <c r="R85" s="105">
        <v>44570</v>
      </c>
      <c r="S85" s="87">
        <v>0.46310580604050555</v>
      </c>
      <c r="T85" s="84">
        <v>0.0027978798695701443</v>
      </c>
      <c r="U85" s="106">
        <v>0.002353135345067793</v>
      </c>
      <c r="V85" s="78">
        <v>0.05250364548189667</v>
      </c>
      <c r="W85" s="79">
        <v>0.21256962088566872</v>
      </c>
      <c r="X85" s="104">
        <v>0.21558821935884465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69" t="s">
        <v>229</v>
      </c>
      <c r="B87" s="370"/>
      <c r="C87" s="78">
        <v>2.695</v>
      </c>
      <c r="D87" s="79">
        <v>2.6552287581699345</v>
      </c>
      <c r="E87" s="79">
        <v>2.561238880451291</v>
      </c>
      <c r="F87" s="104">
        <v>2.6143732190536024</v>
      </c>
      <c r="G87" s="78">
        <v>0.059814411466597876</v>
      </c>
      <c r="H87" s="79">
        <v>0.009500724315811095</v>
      </c>
      <c r="I87" s="79">
        <v>0.00650281783217546</v>
      </c>
      <c r="J87" s="104">
        <v>0.004163280316101301</v>
      </c>
      <c r="K87" s="78">
        <v>0.8459035192142749</v>
      </c>
      <c r="L87" s="79">
        <v>0.8794202165714515</v>
      </c>
      <c r="M87" s="79">
        <v>0.8829476148599943</v>
      </c>
      <c r="N87" s="104">
        <v>0.8789255675998774</v>
      </c>
      <c r="O87" s="80">
        <v>200</v>
      </c>
      <c r="P87" s="81">
        <v>8568</v>
      </c>
      <c r="Q87" s="81">
        <v>18436</v>
      </c>
      <c r="R87" s="105">
        <v>44569</v>
      </c>
      <c r="S87" s="87">
        <v>0.5269001783295608</v>
      </c>
      <c r="T87" s="84">
        <v>0.03303185867284763</v>
      </c>
      <c r="U87" s="106">
        <v>0.1954592224173458</v>
      </c>
      <c r="V87" s="78">
        <v>0.0452243888423663</v>
      </c>
      <c r="W87" s="79">
        <v>0.15149383417261844</v>
      </c>
      <c r="X87" s="104">
        <v>0.09173334343494943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69" t="s">
        <v>230</v>
      </c>
      <c r="B89" s="369"/>
      <c r="C89" s="78">
        <v>2.98</v>
      </c>
      <c r="D89" s="79">
        <v>2.7930913758898352</v>
      </c>
      <c r="E89" s="79">
        <v>2.7304564675268352</v>
      </c>
      <c r="F89" s="104">
        <v>2.7741414503936657</v>
      </c>
      <c r="G89" s="78">
        <v>0.05534723645237017</v>
      </c>
      <c r="H89" s="79">
        <v>0.009037149786197102</v>
      </c>
      <c r="I89" s="79">
        <v>0.0062262873475951875</v>
      </c>
      <c r="J89" s="104">
        <v>0.0039745149476425835</v>
      </c>
      <c r="K89" s="78">
        <v>0.7827281243081243</v>
      </c>
      <c r="L89" s="79">
        <v>0.8365589539633133</v>
      </c>
      <c r="M89" s="79">
        <v>0.8456297666064989</v>
      </c>
      <c r="N89" s="104">
        <v>0.8391875606005008</v>
      </c>
      <c r="O89" s="80">
        <v>200</v>
      </c>
      <c r="P89" s="81">
        <v>8569</v>
      </c>
      <c r="Q89" s="81">
        <v>18446</v>
      </c>
      <c r="R89" s="105">
        <v>44581</v>
      </c>
      <c r="S89" s="87">
        <v>0.0010159368516463253</v>
      </c>
      <c r="T89" s="84">
        <v>1.2399801091671613E-05</v>
      </c>
      <c r="U89" s="106">
        <v>0.0002683268429560841</v>
      </c>
      <c r="V89" s="78">
        <v>0.2234255257500495</v>
      </c>
      <c r="W89" s="79">
        <v>0.29509785762932594</v>
      </c>
      <c r="X89" s="104">
        <v>0.24530696029267557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69" t="s">
        <v>231</v>
      </c>
      <c r="B91" s="369"/>
      <c r="C91" s="78">
        <v>3</v>
      </c>
      <c r="D91" s="79">
        <v>2.817598319523865</v>
      </c>
      <c r="E91" s="79">
        <v>2.763464771926018</v>
      </c>
      <c r="F91" s="104">
        <v>2.802324537784958</v>
      </c>
      <c r="G91" s="78">
        <v>0.058024427363432635</v>
      </c>
      <c r="H91" s="79">
        <v>0.008821892310435883</v>
      </c>
      <c r="I91" s="79">
        <v>0.006055860314540118</v>
      </c>
      <c r="J91" s="104">
        <v>0.003906412742831295</v>
      </c>
      <c r="K91" s="78">
        <v>0.8205893212629896</v>
      </c>
      <c r="L91" s="79">
        <v>0.8166328076654367</v>
      </c>
      <c r="M91" s="79">
        <v>0.8222823662095672</v>
      </c>
      <c r="N91" s="104">
        <v>0.8246880483779702</v>
      </c>
      <c r="O91" s="80">
        <v>200</v>
      </c>
      <c r="P91" s="81">
        <v>8569</v>
      </c>
      <c r="Q91" s="81">
        <v>18437</v>
      </c>
      <c r="R91" s="105">
        <v>44568</v>
      </c>
      <c r="S91" s="87">
        <v>0.0018009576870403146</v>
      </c>
      <c r="T91" s="84">
        <v>5.224660506957038E-05</v>
      </c>
      <c r="U91" s="106">
        <v>0.0007193651356482633</v>
      </c>
      <c r="V91" s="78">
        <v>0.22335825693505876</v>
      </c>
      <c r="W91" s="79">
        <v>0.28765693853356744</v>
      </c>
      <c r="X91" s="104">
        <v>0.23969725595494948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69" t="s">
        <v>223</v>
      </c>
      <c r="B93" s="369"/>
      <c r="C93" s="78">
        <v>0.10552763819095477</v>
      </c>
      <c r="D93" s="79">
        <v>0.09316037735849056</v>
      </c>
      <c r="E93" s="79">
        <v>0.0797478761304467</v>
      </c>
      <c r="F93" s="104">
        <v>0.0856455747895728</v>
      </c>
      <c r="G93" s="78">
        <v>0.021834033734867267</v>
      </c>
      <c r="H93" s="79">
        <v>0.0031565200018538343</v>
      </c>
      <c r="I93" s="79">
        <v>0.002005639827946091</v>
      </c>
      <c r="J93" s="104">
        <v>0.0013329340509715469</v>
      </c>
      <c r="K93" s="78">
        <v>0.3080069492688908</v>
      </c>
      <c r="L93" s="79">
        <v>0.2906741905767284</v>
      </c>
      <c r="M93" s="79">
        <v>0.2709099019494285</v>
      </c>
      <c r="N93" s="104">
        <v>0.2798431471766297</v>
      </c>
      <c r="O93" s="80">
        <v>199</v>
      </c>
      <c r="P93" s="81">
        <v>8480</v>
      </c>
      <c r="Q93" s="81">
        <v>18245</v>
      </c>
      <c r="R93" s="105">
        <v>44077</v>
      </c>
      <c r="S93" s="87">
        <v>0.5535672327024908</v>
      </c>
      <c r="T93" s="84">
        <v>0.24107731734921334</v>
      </c>
      <c r="U93" s="106">
        <v>0.3175500518015434</v>
      </c>
      <c r="V93" s="78">
        <v>0.04254681438323182</v>
      </c>
      <c r="W93" s="79">
        <v>0.09515991063818867</v>
      </c>
      <c r="X93" s="104">
        <v>0.07104716910874695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69" t="s">
        <v>232</v>
      </c>
      <c r="B95" s="369"/>
      <c r="C95" s="78">
        <v>0.5025125628140703</v>
      </c>
      <c r="D95" s="79">
        <v>0.48205007085498347</v>
      </c>
      <c r="E95" s="79">
        <v>0.40443152525640325</v>
      </c>
      <c r="F95" s="104">
        <v>0.42128084633022317</v>
      </c>
      <c r="G95" s="78">
        <v>0.035533004079726004</v>
      </c>
      <c r="H95" s="79">
        <v>0.005430317024242942</v>
      </c>
      <c r="I95" s="79">
        <v>0.0036347219622146457</v>
      </c>
      <c r="J95" s="104">
        <v>0.002352646563131622</v>
      </c>
      <c r="K95" s="78">
        <v>0.5012547071170854</v>
      </c>
      <c r="L95" s="79">
        <v>0.49970720265638774</v>
      </c>
      <c r="M95" s="79">
        <v>0.490795148548685</v>
      </c>
      <c r="N95" s="104">
        <v>0.49377001710448276</v>
      </c>
      <c r="O95" s="80">
        <v>199</v>
      </c>
      <c r="P95" s="81">
        <v>8468</v>
      </c>
      <c r="Q95" s="81">
        <v>18233</v>
      </c>
      <c r="R95" s="105">
        <v>44049</v>
      </c>
      <c r="S95" s="87">
        <v>0.5680513533027091</v>
      </c>
      <c r="T95" s="84">
        <v>0.006577730998995113</v>
      </c>
      <c r="U95" s="106">
        <v>0.023597587616820122</v>
      </c>
      <c r="V95" s="78">
        <v>0.04094896341359603</v>
      </c>
      <c r="W95" s="79">
        <v>0.1998410902139099</v>
      </c>
      <c r="X95" s="104">
        <v>0.16451326259175908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69" t="s">
        <v>233</v>
      </c>
      <c r="B97" s="369"/>
      <c r="C97" s="78">
        <v>0.18090452261306533</v>
      </c>
      <c r="D97" s="79">
        <v>0.16546507505023048</v>
      </c>
      <c r="E97" s="79">
        <v>0.15821534408956206</v>
      </c>
      <c r="F97" s="104">
        <v>0.14912798619311474</v>
      </c>
      <c r="G97" s="78">
        <v>0.027356427449209443</v>
      </c>
      <c r="H97" s="79">
        <v>0.004040082624275832</v>
      </c>
      <c r="I97" s="79">
        <v>0.0027035767224626735</v>
      </c>
      <c r="J97" s="104">
        <v>0.0016975113860603316</v>
      </c>
      <c r="K97" s="78">
        <v>0.3859098993728823</v>
      </c>
      <c r="L97" s="79">
        <v>0.3716217246831295</v>
      </c>
      <c r="M97" s="79">
        <v>0.36495281655479517</v>
      </c>
      <c r="N97" s="104">
        <v>0.356218628754878</v>
      </c>
      <c r="O97" s="80">
        <v>199</v>
      </c>
      <c r="P97" s="81">
        <v>8461</v>
      </c>
      <c r="Q97" s="81">
        <v>18222</v>
      </c>
      <c r="R97" s="105">
        <v>44036</v>
      </c>
      <c r="S97" s="87">
        <v>0.5627466303383273</v>
      </c>
      <c r="T97" s="84">
        <v>0.3833753676251537</v>
      </c>
      <c r="U97" s="106">
        <v>0.24770112877540854</v>
      </c>
      <c r="V97" s="78">
        <v>0.04154613828349137</v>
      </c>
      <c r="W97" s="79">
        <v>0.062170169661087266</v>
      </c>
      <c r="X97" s="104">
        <v>0.0892051505869356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69" t="s">
        <v>234</v>
      </c>
      <c r="B99" s="369"/>
      <c r="C99" s="78">
        <v>0.06532663316582915</v>
      </c>
      <c r="D99" s="79">
        <v>0.04664068957373952</v>
      </c>
      <c r="E99" s="79">
        <v>0.04514536478332419</v>
      </c>
      <c r="F99" s="104">
        <v>0.04533793447907917</v>
      </c>
      <c r="G99" s="78">
        <v>0.017560726407090298</v>
      </c>
      <c r="H99" s="79">
        <v>0.0022915026446746613</v>
      </c>
      <c r="I99" s="79">
        <v>0.0015377785229920668</v>
      </c>
      <c r="J99" s="104">
        <v>0.0009912939620558212</v>
      </c>
      <c r="K99" s="78">
        <v>0.24772453103596953</v>
      </c>
      <c r="L99" s="79">
        <v>0.21088050321022125</v>
      </c>
      <c r="M99" s="79">
        <v>0.2076285760310712</v>
      </c>
      <c r="N99" s="104">
        <v>0.2080466025677161</v>
      </c>
      <c r="O99" s="80">
        <v>199</v>
      </c>
      <c r="P99" s="81">
        <v>8469</v>
      </c>
      <c r="Q99" s="81">
        <v>18230</v>
      </c>
      <c r="R99" s="105">
        <v>44047</v>
      </c>
      <c r="S99" s="87">
        <v>0.29260879771531506</v>
      </c>
      <c r="T99" s="84">
        <v>0.2536339125133151</v>
      </c>
      <c r="U99" s="106">
        <v>0.25713221501446143</v>
      </c>
      <c r="V99" s="78">
        <v>0.0886091568809569</v>
      </c>
      <c r="W99" s="79">
        <v>0.09719889606854921</v>
      </c>
      <c r="X99" s="104">
        <v>0.09607798656670664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69" t="s">
        <v>18</v>
      </c>
      <c r="B101" s="369"/>
      <c r="C101" s="78">
        <v>0.35175879396984927</v>
      </c>
      <c r="D101" s="79">
        <v>0.2491745283018868</v>
      </c>
      <c r="E101" s="79">
        <v>0.21275079486898366</v>
      </c>
      <c r="F101" s="104">
        <v>0.2518044396023424</v>
      </c>
      <c r="G101" s="78">
        <v>0.033935808747205365</v>
      </c>
      <c r="H101" s="79">
        <v>0.004697307632178456</v>
      </c>
      <c r="I101" s="79">
        <v>0.003030172757623699</v>
      </c>
      <c r="J101" s="104">
        <v>0.0020679107664249496</v>
      </c>
      <c r="K101" s="78">
        <v>0.47872349425326216</v>
      </c>
      <c r="L101" s="79">
        <v>0.432560570841137</v>
      </c>
      <c r="M101" s="79">
        <v>0.40926406646386565</v>
      </c>
      <c r="N101" s="104">
        <v>0.4340544206131667</v>
      </c>
      <c r="O101" s="80">
        <v>199</v>
      </c>
      <c r="P101" s="81">
        <v>8480</v>
      </c>
      <c r="Q101" s="81">
        <v>18242</v>
      </c>
      <c r="R101" s="105">
        <v>44058</v>
      </c>
      <c r="S101" s="87">
        <v>0.00308770188157482</v>
      </c>
      <c r="T101" s="84">
        <v>6.490725736532055E-05</v>
      </c>
      <c r="U101" s="106">
        <v>0.0036702991164739244</v>
      </c>
      <c r="V101" s="78">
        <v>0.23715584032192744</v>
      </c>
      <c r="W101" s="79">
        <v>0.3396535647556998</v>
      </c>
      <c r="X101" s="104">
        <v>0.23028069666081602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69" t="s">
        <v>235</v>
      </c>
      <c r="B103" s="369"/>
      <c r="C103" s="78">
        <v>0.035175879396984924</v>
      </c>
      <c r="D103" s="79">
        <v>0.024303916941953753</v>
      </c>
      <c r="E103" s="79">
        <v>0.02374945151382185</v>
      </c>
      <c r="F103" s="104">
        <v>0.02379546796239953</v>
      </c>
      <c r="G103" s="78">
        <v>0.013092240146310143</v>
      </c>
      <c r="H103" s="79">
        <v>0.0016727289120956682</v>
      </c>
      <c r="I103" s="79">
        <v>0.0011277223612309545</v>
      </c>
      <c r="J103" s="104">
        <v>0.0007262546883917056</v>
      </c>
      <c r="K103" s="78">
        <v>0.18468877512637943</v>
      </c>
      <c r="L103" s="79">
        <v>0.15400011228971808</v>
      </c>
      <c r="M103" s="79">
        <v>0.1522717532057028</v>
      </c>
      <c r="N103" s="104">
        <v>0.1524131592505133</v>
      </c>
      <c r="O103" s="80">
        <v>199</v>
      </c>
      <c r="P103" s="81">
        <v>8476</v>
      </c>
      <c r="Q103" s="81">
        <v>18232</v>
      </c>
      <c r="R103" s="105">
        <v>44042</v>
      </c>
      <c r="S103" s="87">
        <v>0.3273515134063627</v>
      </c>
      <c r="T103" s="84">
        <v>0.3855873391068111</v>
      </c>
      <c r="U103" s="106">
        <v>0.38648553015100573</v>
      </c>
      <c r="V103" s="78">
        <v>0.07059710732273956</v>
      </c>
      <c r="W103" s="79">
        <v>0.07503970790779033</v>
      </c>
      <c r="X103" s="104">
        <v>0.07466816835598838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" customHeight="1">
      <c r="A105" s="369" t="s">
        <v>236</v>
      </c>
      <c r="B105" s="369"/>
      <c r="C105" s="78">
        <v>0.020100502512562814</v>
      </c>
      <c r="D105" s="79">
        <v>0.02832526849994099</v>
      </c>
      <c r="E105" s="79">
        <v>0.028750137166684956</v>
      </c>
      <c r="F105" s="104">
        <v>0.030545966569767442</v>
      </c>
      <c r="G105" s="78">
        <v>0.009973822380881875</v>
      </c>
      <c r="H105" s="79">
        <v>0.0018024137781883017</v>
      </c>
      <c r="I105" s="79">
        <v>0.001237803417062326</v>
      </c>
      <c r="J105" s="104">
        <v>0.0008200895397847903</v>
      </c>
      <c r="K105" s="78">
        <v>0.1406980790351832</v>
      </c>
      <c r="L105" s="79">
        <v>0.16591020571313586</v>
      </c>
      <c r="M105" s="79">
        <v>0.16710804569762905</v>
      </c>
      <c r="N105" s="104">
        <v>0.17208597572998022</v>
      </c>
      <c r="O105" s="80">
        <v>199</v>
      </c>
      <c r="P105" s="81">
        <v>8473</v>
      </c>
      <c r="Q105" s="81">
        <v>18226</v>
      </c>
      <c r="R105" s="105">
        <v>44032</v>
      </c>
      <c r="S105" s="87">
        <v>0.4880277839617493</v>
      </c>
      <c r="T105" s="84">
        <v>0.46701479418022074</v>
      </c>
      <c r="U105" s="106">
        <v>0.39257100840834136</v>
      </c>
      <c r="V105" s="78">
        <v>-0.04957359887552103</v>
      </c>
      <c r="W105" s="79">
        <v>-0.051760731316151484</v>
      </c>
      <c r="X105" s="104">
        <v>-0.06069910120737896</v>
      </c>
    </row>
    <row r="106" spans="1:24" s="15" customFormat="1" ht="12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69" t="s">
        <v>15</v>
      </c>
      <c r="B107" s="369"/>
      <c r="C107" s="78">
        <v>0.020202020202020204</v>
      </c>
      <c r="D107" s="79">
        <v>0.013805309734513275</v>
      </c>
      <c r="E107" s="79">
        <v>0.014095321669500357</v>
      </c>
      <c r="F107" s="104">
        <v>0.015100252049319921</v>
      </c>
      <c r="G107" s="78">
        <v>0.010023803796318705</v>
      </c>
      <c r="H107" s="79">
        <v>0.0012675356344380008</v>
      </c>
      <c r="I107" s="79">
        <v>0.0008730473597911063</v>
      </c>
      <c r="J107" s="104">
        <v>0.0005811313675230813</v>
      </c>
      <c r="K107" s="78">
        <v>0.14104742189889352</v>
      </c>
      <c r="L107" s="79">
        <v>0.11668903035089451</v>
      </c>
      <c r="M107" s="79">
        <v>0.11788725880359628</v>
      </c>
      <c r="N107" s="104">
        <v>0.12195315555996615</v>
      </c>
      <c r="O107" s="80">
        <v>198</v>
      </c>
      <c r="P107" s="81">
        <v>8475</v>
      </c>
      <c r="Q107" s="81">
        <v>18233</v>
      </c>
      <c r="R107" s="105">
        <v>44039</v>
      </c>
      <c r="S107" s="87">
        <v>0.44814512623070757</v>
      </c>
      <c r="T107" s="84">
        <v>0.4694955566028135</v>
      </c>
      <c r="U107" s="106">
        <v>0.5572777095638499</v>
      </c>
      <c r="V107" s="78">
        <v>0.0548184387878744</v>
      </c>
      <c r="W107" s="79">
        <v>0.0518011750760427</v>
      </c>
      <c r="X107" s="104">
        <v>0.0418338347152622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69" t="s">
        <v>147</v>
      </c>
      <c r="B109" s="369"/>
      <c r="C109" s="78">
        <v>5.708542713567839</v>
      </c>
      <c r="D109" s="79">
        <v>5.621519584709769</v>
      </c>
      <c r="E109" s="79">
        <v>5.541627792108007</v>
      </c>
      <c r="F109" s="104">
        <v>5.561248126447745</v>
      </c>
      <c r="G109" s="78">
        <v>0.08654104666810783</v>
      </c>
      <c r="H109" s="79">
        <v>0.0145549629929951</v>
      </c>
      <c r="I109" s="79">
        <v>0.009900862035286452</v>
      </c>
      <c r="J109" s="104">
        <v>0.006371731155249403</v>
      </c>
      <c r="K109" s="78">
        <v>1.2208116967509413</v>
      </c>
      <c r="L109" s="79">
        <v>1.3400054958610896</v>
      </c>
      <c r="M109" s="79">
        <v>1.3364696872769735</v>
      </c>
      <c r="N109" s="104">
        <v>1.3370618956575053</v>
      </c>
      <c r="O109" s="80">
        <v>199</v>
      </c>
      <c r="P109" s="81">
        <v>8476</v>
      </c>
      <c r="Q109" s="81">
        <v>18221</v>
      </c>
      <c r="R109" s="105">
        <v>44034</v>
      </c>
      <c r="S109" s="87">
        <v>0.3642636560646517</v>
      </c>
      <c r="T109" s="84">
        <v>0.05673813213797921</v>
      </c>
      <c r="U109" s="106">
        <v>0.12088091416233882</v>
      </c>
      <c r="V109" s="78">
        <v>0.06494236712226996</v>
      </c>
      <c r="W109" s="79">
        <v>0.12489241099056843</v>
      </c>
      <c r="X109" s="104">
        <v>0.11016287847142758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69" t="s">
        <v>150</v>
      </c>
      <c r="B111" s="369"/>
      <c r="C111" s="78">
        <v>5.557788944723618</v>
      </c>
      <c r="D111" s="79">
        <v>5.512914258756929</v>
      </c>
      <c r="E111" s="79">
        <v>5.344178645890486</v>
      </c>
      <c r="F111" s="104">
        <v>5.359585774628696</v>
      </c>
      <c r="G111" s="78">
        <v>0.08202264942020411</v>
      </c>
      <c r="H111" s="79">
        <v>0.013216377613225297</v>
      </c>
      <c r="I111" s="79">
        <v>0.009329198830471643</v>
      </c>
      <c r="J111" s="104">
        <v>0.0060223138498308</v>
      </c>
      <c r="K111" s="78">
        <v>1.1570718597235146</v>
      </c>
      <c r="L111" s="79">
        <v>1.2169836855722682</v>
      </c>
      <c r="M111" s="79">
        <v>1.2594763942279736</v>
      </c>
      <c r="N111" s="104">
        <v>1.2637391905126665</v>
      </c>
      <c r="O111" s="80">
        <v>199</v>
      </c>
      <c r="P111" s="81">
        <v>8479</v>
      </c>
      <c r="Q111" s="81">
        <v>18226</v>
      </c>
      <c r="R111" s="105">
        <v>44034</v>
      </c>
      <c r="S111" s="87">
        <v>0.606752615205005</v>
      </c>
      <c r="T111" s="84">
        <v>0.017248681236648012</v>
      </c>
      <c r="U111" s="106">
        <v>0.027228581091922822</v>
      </c>
      <c r="V111" s="78">
        <v>0.03687369559567039</v>
      </c>
      <c r="W111" s="79">
        <v>0.169602463223671</v>
      </c>
      <c r="X111" s="104">
        <v>0.15683866701523727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69" t="s">
        <v>152</v>
      </c>
      <c r="B113" s="369"/>
      <c r="C113" s="78">
        <v>4.8542713567839195</v>
      </c>
      <c r="D113" s="79">
        <v>4.902125147579693</v>
      </c>
      <c r="E113" s="79">
        <v>4.758154859967051</v>
      </c>
      <c r="F113" s="104">
        <v>4.758887979632661</v>
      </c>
      <c r="G113" s="78">
        <v>0.11205835535556008</v>
      </c>
      <c r="H113" s="79">
        <v>0.016036708904171443</v>
      </c>
      <c r="I113" s="79">
        <v>0.011172336164958638</v>
      </c>
      <c r="J113" s="104">
        <v>0.007195622889678491</v>
      </c>
      <c r="K113" s="78">
        <v>1.5807776333164647</v>
      </c>
      <c r="L113" s="79">
        <v>1.4759000627011658</v>
      </c>
      <c r="M113" s="79">
        <v>1.5076445691613012</v>
      </c>
      <c r="N113" s="104">
        <v>1.5092293695758434</v>
      </c>
      <c r="O113" s="80">
        <v>199</v>
      </c>
      <c r="P113" s="81">
        <v>8470</v>
      </c>
      <c r="Q113" s="81">
        <v>18210</v>
      </c>
      <c r="R113" s="105">
        <v>43992</v>
      </c>
      <c r="S113" s="87">
        <v>0.6517479794472804</v>
      </c>
      <c r="T113" s="84">
        <v>0.3713381218956723</v>
      </c>
      <c r="U113" s="106">
        <v>0.3738233744636982</v>
      </c>
      <c r="V113" s="78">
        <v>-0.03242346281102023</v>
      </c>
      <c r="W113" s="79">
        <v>0.06375275630803234</v>
      </c>
      <c r="X113" s="104">
        <v>0.06320005366584232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69" t="s">
        <v>253</v>
      </c>
      <c r="B115" s="369"/>
      <c r="C115" s="78">
        <v>3.770408163265306</v>
      </c>
      <c r="D115" s="79">
        <v>4.048412037587725</v>
      </c>
      <c r="E115" s="79">
        <v>3.843426801614955</v>
      </c>
      <c r="F115" s="104">
        <v>4.048875967217619</v>
      </c>
      <c r="G115" s="78">
        <v>0.11026208815084201</v>
      </c>
      <c r="H115" s="79">
        <v>0.017780295221801683</v>
      </c>
      <c r="I115" s="79">
        <v>0.01190755485046951</v>
      </c>
      <c r="J115" s="104">
        <v>0.00796033128860388</v>
      </c>
      <c r="K115" s="78">
        <v>1.5436692341117881</v>
      </c>
      <c r="L115" s="79">
        <v>1.6302698294921552</v>
      </c>
      <c r="M115" s="79">
        <v>1.6011566145036504</v>
      </c>
      <c r="N115" s="104">
        <v>1.6637282830639757</v>
      </c>
      <c r="O115" s="80">
        <v>196</v>
      </c>
      <c r="P115" s="81">
        <v>8407</v>
      </c>
      <c r="Q115" s="81">
        <v>18081</v>
      </c>
      <c r="R115" s="105">
        <v>43682</v>
      </c>
      <c r="S115" s="87">
        <v>0.018160187472759538</v>
      </c>
      <c r="T115" s="84">
        <v>0.5252680858102492</v>
      </c>
      <c r="U115" s="106">
        <v>0.019353127331959805</v>
      </c>
      <c r="V115" s="78">
        <v>-0.17052629527531638</v>
      </c>
      <c r="W115" s="79">
        <v>-0.045603682792944224</v>
      </c>
      <c r="X115" s="104">
        <v>-0.16737577090381456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69" t="s">
        <v>156</v>
      </c>
      <c r="B117" s="369"/>
      <c r="C117" s="78">
        <v>1.903061224489796</v>
      </c>
      <c r="D117" s="79">
        <v>1.766524013314313</v>
      </c>
      <c r="E117" s="79">
        <v>1.601470506937918</v>
      </c>
      <c r="F117" s="104">
        <v>1.6564352583030053</v>
      </c>
      <c r="G117" s="78">
        <v>0.11609805704868179</v>
      </c>
      <c r="H117" s="79">
        <v>0.01384967963510413</v>
      </c>
      <c r="I117" s="79">
        <v>0.009139056820445229</v>
      </c>
      <c r="J117" s="104">
        <v>0.006156294631919733</v>
      </c>
      <c r="K117" s="78">
        <v>1.625372798681545</v>
      </c>
      <c r="L117" s="79">
        <v>1.2702504563550023</v>
      </c>
      <c r="M117" s="79">
        <v>1.2291606738800946</v>
      </c>
      <c r="N117" s="104">
        <v>1.2867833964976847</v>
      </c>
      <c r="O117" s="80">
        <v>196</v>
      </c>
      <c r="P117" s="81">
        <v>8412</v>
      </c>
      <c r="Q117" s="81">
        <v>18089</v>
      </c>
      <c r="R117" s="105">
        <v>43689</v>
      </c>
      <c r="S117" s="87">
        <v>0.24428533551938758</v>
      </c>
      <c r="T117" s="84">
        <v>0.01032132689781962</v>
      </c>
      <c r="U117" s="106">
        <v>0.03515166248905769</v>
      </c>
      <c r="V117" s="78">
        <v>0.10748841733722185</v>
      </c>
      <c r="W117" s="79">
        <v>0.2453631359680958</v>
      </c>
      <c r="X117" s="104">
        <v>0.19166082408123022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69" t="s">
        <v>157</v>
      </c>
      <c r="B119" s="369"/>
      <c r="C119" s="78">
        <v>2.7193877551020407</v>
      </c>
      <c r="D119" s="79">
        <v>2.2443202093493517</v>
      </c>
      <c r="E119" s="79">
        <v>2.5264292823178147</v>
      </c>
      <c r="F119" s="104">
        <v>2.274122254540458</v>
      </c>
      <c r="G119" s="78">
        <v>0.16868735742789875</v>
      </c>
      <c r="H119" s="79">
        <v>0.022992658223713564</v>
      </c>
      <c r="I119" s="79">
        <v>0.017126248668868107</v>
      </c>
      <c r="J119" s="104">
        <v>0.010359579463536564</v>
      </c>
      <c r="K119" s="78">
        <v>2.3616230039905823</v>
      </c>
      <c r="L119" s="79">
        <v>2.1081897985576092</v>
      </c>
      <c r="M119" s="79">
        <v>2.303209848073023</v>
      </c>
      <c r="N119" s="104">
        <v>2.1647059556192816</v>
      </c>
      <c r="O119" s="80">
        <v>196</v>
      </c>
      <c r="P119" s="81">
        <v>8407</v>
      </c>
      <c r="Q119" s="81">
        <v>18086</v>
      </c>
      <c r="R119" s="105">
        <v>43663</v>
      </c>
      <c r="S119" s="87">
        <v>0.0057668607603128565</v>
      </c>
      <c r="T119" s="84">
        <v>0.2435208025215836</v>
      </c>
      <c r="U119" s="106">
        <v>0.00909452739595354</v>
      </c>
      <c r="V119" s="78">
        <v>0.22534382154667612</v>
      </c>
      <c r="W119" s="79">
        <v>0.08377806865738455</v>
      </c>
      <c r="X119" s="104">
        <v>0.2056932949279944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69" t="s">
        <v>37</v>
      </c>
      <c r="B121" s="369"/>
      <c r="C121" s="88">
        <v>2.7857142857142856</v>
      </c>
      <c r="D121" s="89">
        <v>2.3552568981921977</v>
      </c>
      <c r="E121" s="89">
        <v>2.1693575140993033</v>
      </c>
      <c r="F121" s="107">
        <v>2.311486672162682</v>
      </c>
      <c r="G121" s="88">
        <v>0.12808209690616673</v>
      </c>
      <c r="H121" s="89">
        <v>0.016730559125874195</v>
      </c>
      <c r="I121" s="89">
        <v>0.011111847885083334</v>
      </c>
      <c r="J121" s="107">
        <v>0.007352294415699117</v>
      </c>
      <c r="K121" s="88">
        <v>1.7931493566863344</v>
      </c>
      <c r="L121" s="89">
        <v>1.534111079958046</v>
      </c>
      <c r="M121" s="89">
        <v>1.494367971296355</v>
      </c>
      <c r="N121" s="107">
        <v>1.5364008559914168</v>
      </c>
      <c r="O121" s="90">
        <v>196</v>
      </c>
      <c r="P121" s="91">
        <v>8408</v>
      </c>
      <c r="Q121" s="91">
        <v>18086</v>
      </c>
      <c r="R121" s="108">
        <v>43668</v>
      </c>
      <c r="S121" s="92">
        <v>0.001023889176298517</v>
      </c>
      <c r="T121" s="93">
        <v>3.203579597611182E-06</v>
      </c>
      <c r="U121" s="109">
        <v>0.0002836047837608165</v>
      </c>
      <c r="V121" s="88">
        <v>0.2805907558752915</v>
      </c>
      <c r="W121" s="89">
        <v>0.41245314638287955</v>
      </c>
      <c r="X121" s="107">
        <v>0.30866138332472587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2.75" customHeight="1">
      <c r="A127" s="369" t="s">
        <v>7</v>
      </c>
      <c r="B127" s="369"/>
      <c r="C127" s="85">
        <v>3.0510204081632653</v>
      </c>
      <c r="D127" s="100">
        <v>3.591817316841104</v>
      </c>
      <c r="E127" s="100">
        <v>3.6472572439725726</v>
      </c>
      <c r="F127" s="103">
        <v>3.6325586720091585</v>
      </c>
      <c r="G127" s="85">
        <v>0.11454752474122878</v>
      </c>
      <c r="H127" s="100">
        <v>0.017732692899048</v>
      </c>
      <c r="I127" s="100">
        <v>0.012494748595622484</v>
      </c>
      <c r="J127" s="103">
        <v>0.007967421113534757</v>
      </c>
      <c r="K127" s="85">
        <v>1.603665346377203</v>
      </c>
      <c r="L127" s="100">
        <v>1.6260018836938577</v>
      </c>
      <c r="M127" s="100">
        <v>1.6802533555353718</v>
      </c>
      <c r="N127" s="103">
        <v>1.665076643904852</v>
      </c>
      <c r="O127" s="101">
        <v>196</v>
      </c>
      <c r="P127" s="102">
        <v>8408</v>
      </c>
      <c r="Q127" s="102">
        <v>18084</v>
      </c>
      <c r="R127" s="110">
        <v>43675</v>
      </c>
      <c r="S127" s="82">
        <v>4.196227144256686E-06</v>
      </c>
      <c r="T127" s="83">
        <v>7.739779321563103E-07</v>
      </c>
      <c r="U127" s="111">
        <v>1.0676187481056326E-06</v>
      </c>
      <c r="V127" s="85">
        <v>-0.3325930394676341</v>
      </c>
      <c r="W127" s="100">
        <v>-0.354849364737219</v>
      </c>
      <c r="X127" s="103">
        <v>-0.34925615344774735</v>
      </c>
    </row>
    <row r="128" spans="1:24" s="15" customFormat="1" ht="12.7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69" t="s">
        <v>159</v>
      </c>
      <c r="B129" s="369"/>
      <c r="C129" s="78">
        <v>2.1581632653061225</v>
      </c>
      <c r="D129" s="79">
        <v>1.6082609213188905</v>
      </c>
      <c r="E129" s="79">
        <v>1.74439710032649</v>
      </c>
      <c r="F129" s="104">
        <v>1.6253378533143983</v>
      </c>
      <c r="G129" s="78">
        <v>0.15294911296186656</v>
      </c>
      <c r="H129" s="79">
        <v>0.016923774022774167</v>
      </c>
      <c r="I129" s="79">
        <v>0.012563052398653933</v>
      </c>
      <c r="J129" s="104">
        <v>0.007482190177860411</v>
      </c>
      <c r="K129" s="78">
        <v>2.141287581466132</v>
      </c>
      <c r="L129" s="79">
        <v>1.5511818340826937</v>
      </c>
      <c r="M129" s="79">
        <v>1.6888312794827676</v>
      </c>
      <c r="N129" s="104">
        <v>1.5633659935044615</v>
      </c>
      <c r="O129" s="80">
        <v>196</v>
      </c>
      <c r="P129" s="81">
        <v>8401</v>
      </c>
      <c r="Q129" s="81">
        <v>18071</v>
      </c>
      <c r="R129" s="105">
        <v>43658</v>
      </c>
      <c r="S129" s="87">
        <v>0.0004415131435648687</v>
      </c>
      <c r="T129" s="84">
        <v>0.007619154295253785</v>
      </c>
      <c r="U129" s="106">
        <v>0.0006190110712448321</v>
      </c>
      <c r="V129" s="78">
        <v>0.3545054047853919</v>
      </c>
      <c r="W129" s="79">
        <v>0.24500148120560344</v>
      </c>
      <c r="X129" s="104">
        <v>0.34081936936426244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69" t="s">
        <v>161</v>
      </c>
      <c r="B131" s="369"/>
      <c r="C131" s="78">
        <v>2.1435897435897435</v>
      </c>
      <c r="D131" s="79">
        <v>2.0287752675386446</v>
      </c>
      <c r="E131" s="79">
        <v>2.1852507048482503</v>
      </c>
      <c r="F131" s="104">
        <v>2.143736837285963</v>
      </c>
      <c r="G131" s="78">
        <v>0.08225918677329568</v>
      </c>
      <c r="H131" s="79">
        <v>0.011043590482265515</v>
      </c>
      <c r="I131" s="79">
        <v>0.008054791180350568</v>
      </c>
      <c r="J131" s="104">
        <v>0.004985634904109292</v>
      </c>
      <c r="K131" s="78">
        <v>1.1486870299075238</v>
      </c>
      <c r="L131" s="79">
        <v>1.012764084633375</v>
      </c>
      <c r="M131" s="79">
        <v>1.08333198378351</v>
      </c>
      <c r="N131" s="104">
        <v>1.0420334764131771</v>
      </c>
      <c r="O131" s="80">
        <v>195</v>
      </c>
      <c r="P131" s="81">
        <v>8410</v>
      </c>
      <c r="Q131" s="81">
        <v>18089</v>
      </c>
      <c r="R131" s="105">
        <v>43684</v>
      </c>
      <c r="S131" s="87">
        <v>0.1680905723446879</v>
      </c>
      <c r="T131" s="84">
        <v>0.5934932834842637</v>
      </c>
      <c r="U131" s="106">
        <v>0.9985776787498918</v>
      </c>
      <c r="V131" s="78">
        <v>0.11336744439615698</v>
      </c>
      <c r="W131" s="79">
        <v>-0.038456319837439815</v>
      </c>
      <c r="X131" s="104">
        <v>-0.00014116024057659238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69" t="s">
        <v>166</v>
      </c>
      <c r="B133" s="369"/>
      <c r="C133" s="78">
        <v>3.2512820512820513</v>
      </c>
      <c r="D133" s="79">
        <v>3.124282982791587</v>
      </c>
      <c r="E133" s="79">
        <v>3.071753859824503</v>
      </c>
      <c r="F133" s="104">
        <v>3.1277329470998</v>
      </c>
      <c r="G133" s="78">
        <v>0.0521002661630751</v>
      </c>
      <c r="H133" s="79">
        <v>0.008219948210547036</v>
      </c>
      <c r="I133" s="79">
        <v>0.005718396353390419</v>
      </c>
      <c r="J133" s="104">
        <v>0.0036757484704863994</v>
      </c>
      <c r="K133" s="78">
        <v>0.7275406230454333</v>
      </c>
      <c r="L133" s="79">
        <v>0.7519343365956518</v>
      </c>
      <c r="M133" s="79">
        <v>0.767331234683931</v>
      </c>
      <c r="N133" s="104">
        <v>0.7666116899805665</v>
      </c>
      <c r="O133" s="80">
        <v>195</v>
      </c>
      <c r="P133" s="81">
        <v>8368</v>
      </c>
      <c r="Q133" s="81">
        <v>18006</v>
      </c>
      <c r="R133" s="105">
        <v>43497</v>
      </c>
      <c r="S133" s="87">
        <v>0.019661212133501443</v>
      </c>
      <c r="T133" s="84">
        <v>0.0011507234444690054</v>
      </c>
      <c r="U133" s="106">
        <v>0.02471024024356587</v>
      </c>
      <c r="V133" s="78">
        <v>0.16889648777770536</v>
      </c>
      <c r="W133" s="79">
        <v>0.23396439939200087</v>
      </c>
      <c r="X133" s="104">
        <v>0.16116256221632017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69" t="s">
        <v>168</v>
      </c>
      <c r="B135" s="369"/>
      <c r="C135" s="78">
        <v>3.123076923076923</v>
      </c>
      <c r="D135" s="79">
        <v>3.141866857894108</v>
      </c>
      <c r="E135" s="79">
        <v>3.0285015834213014</v>
      </c>
      <c r="F135" s="104">
        <v>3.064372944504496</v>
      </c>
      <c r="G135" s="78">
        <v>0.05269530314424886</v>
      </c>
      <c r="H135" s="79">
        <v>0.008431847229274533</v>
      </c>
      <c r="I135" s="79">
        <v>0.005936984414922406</v>
      </c>
      <c r="J135" s="104">
        <v>0.003832241791032084</v>
      </c>
      <c r="K135" s="78">
        <v>0.7358498622854633</v>
      </c>
      <c r="L135" s="79">
        <v>0.7712720862884243</v>
      </c>
      <c r="M135" s="79">
        <v>0.7965079178455319</v>
      </c>
      <c r="N135" s="104">
        <v>0.7991028221316847</v>
      </c>
      <c r="O135" s="80">
        <v>195</v>
      </c>
      <c r="P135" s="81">
        <v>8367</v>
      </c>
      <c r="Q135" s="81">
        <v>17999</v>
      </c>
      <c r="R135" s="105">
        <v>43481</v>
      </c>
      <c r="S135" s="87">
        <v>0.7363915060736619</v>
      </c>
      <c r="T135" s="84">
        <v>0.0988663507171329</v>
      </c>
      <c r="U135" s="106">
        <v>0.3058885442679832</v>
      </c>
      <c r="V135" s="78">
        <v>-0.02436226482356872</v>
      </c>
      <c r="W135" s="79">
        <v>0.11873747584510874</v>
      </c>
      <c r="X135" s="104">
        <v>0.07346235921909079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69" t="s">
        <v>169</v>
      </c>
      <c r="B137" s="369"/>
      <c r="C137" s="78">
        <v>2.646153846153846</v>
      </c>
      <c r="D137" s="79">
        <v>2.659571923950735</v>
      </c>
      <c r="E137" s="79">
        <v>2.574025685217101</v>
      </c>
      <c r="F137" s="104">
        <v>2.59695756236767</v>
      </c>
      <c r="G137" s="78">
        <v>0.07208694037684589</v>
      </c>
      <c r="H137" s="79">
        <v>0.01055288730337084</v>
      </c>
      <c r="I137" s="79">
        <v>0.007217839388138991</v>
      </c>
      <c r="J137" s="104">
        <v>0.004669693660886413</v>
      </c>
      <c r="K137" s="78">
        <v>1.0066393394431354</v>
      </c>
      <c r="L137" s="79">
        <v>0.9650556298732365</v>
      </c>
      <c r="M137" s="79">
        <v>0.9680250173021577</v>
      </c>
      <c r="N137" s="104">
        <v>0.9734043361816234</v>
      </c>
      <c r="O137" s="80">
        <v>195</v>
      </c>
      <c r="P137" s="81">
        <v>8363</v>
      </c>
      <c r="Q137" s="81">
        <v>17987</v>
      </c>
      <c r="R137" s="105">
        <v>43452</v>
      </c>
      <c r="S137" s="87">
        <v>0.8479488916739027</v>
      </c>
      <c r="T137" s="84">
        <v>0.30094388453253096</v>
      </c>
      <c r="U137" s="106">
        <v>0.4813917787029195</v>
      </c>
      <c r="V137" s="78">
        <v>-0.013903942302944335</v>
      </c>
      <c r="W137" s="79">
        <v>0.07451063727439912</v>
      </c>
      <c r="X137" s="104">
        <v>0.05054044034687432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69" t="s">
        <v>170</v>
      </c>
      <c r="B139" s="369"/>
      <c r="C139" s="78">
        <v>2.1333333333333333</v>
      </c>
      <c r="D139" s="79">
        <v>2.277511961722488</v>
      </c>
      <c r="E139" s="79">
        <v>2.1576869613566863</v>
      </c>
      <c r="F139" s="104">
        <v>2.1654924713358197</v>
      </c>
      <c r="G139" s="78">
        <v>0.06869758753982212</v>
      </c>
      <c r="H139" s="79">
        <v>0.010161858524099086</v>
      </c>
      <c r="I139" s="79">
        <v>0.006913365500984569</v>
      </c>
      <c r="J139" s="104">
        <v>0.004430638705628686</v>
      </c>
      <c r="K139" s="78">
        <v>0.9593096028339064</v>
      </c>
      <c r="L139" s="79">
        <v>0.92912957224997</v>
      </c>
      <c r="M139" s="79">
        <v>0.9271387633819503</v>
      </c>
      <c r="N139" s="104">
        <v>0.9233816731804495</v>
      </c>
      <c r="O139" s="80">
        <v>195</v>
      </c>
      <c r="P139" s="81">
        <v>8360</v>
      </c>
      <c r="Q139" s="81">
        <v>17985</v>
      </c>
      <c r="R139" s="105">
        <v>43434</v>
      </c>
      <c r="S139" s="87">
        <v>0.03234461116163406</v>
      </c>
      <c r="T139" s="84">
        <v>0.7153426114276517</v>
      </c>
      <c r="U139" s="106">
        <v>0.6275604080216683</v>
      </c>
      <c r="V139" s="78">
        <v>-0.15517601924994515</v>
      </c>
      <c r="W139" s="79">
        <v>-0.026267511385801117</v>
      </c>
      <c r="X139" s="104">
        <v>-0.0348275679889975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69" t="s">
        <v>171</v>
      </c>
      <c r="B141" s="369"/>
      <c r="C141" s="78">
        <v>2.3692307692307693</v>
      </c>
      <c r="D141" s="79">
        <v>2.474074961082505</v>
      </c>
      <c r="E141" s="79">
        <v>2.371172475225476</v>
      </c>
      <c r="F141" s="104">
        <v>2.3818345199419366</v>
      </c>
      <c r="G141" s="78">
        <v>0.07187224409830083</v>
      </c>
      <c r="H141" s="79">
        <v>0.00996196183998524</v>
      </c>
      <c r="I141" s="79">
        <v>0.006818357425629885</v>
      </c>
      <c r="J141" s="104">
        <v>0.004407093616521134</v>
      </c>
      <c r="K141" s="78">
        <v>1.0036412690730283</v>
      </c>
      <c r="L141" s="79">
        <v>0.9103619882166328</v>
      </c>
      <c r="M141" s="79">
        <v>0.9138125320776582</v>
      </c>
      <c r="N141" s="104">
        <v>0.9181256996499196</v>
      </c>
      <c r="O141" s="80">
        <v>195</v>
      </c>
      <c r="P141" s="81">
        <v>8351</v>
      </c>
      <c r="Q141" s="81">
        <v>17962</v>
      </c>
      <c r="R141" s="105">
        <v>43401</v>
      </c>
      <c r="S141" s="87">
        <v>0.1500267835268945</v>
      </c>
      <c r="T141" s="84">
        <v>0.9785703819204105</v>
      </c>
      <c r="U141" s="106">
        <v>0.8612337017372218</v>
      </c>
      <c r="V141" s="78">
        <v>-0.11516758521203402</v>
      </c>
      <c r="W141" s="79">
        <v>-0.0021248406281887747</v>
      </c>
      <c r="X141" s="104">
        <v>-0.013727696235900127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69" t="s">
        <v>172</v>
      </c>
      <c r="B143" s="369"/>
      <c r="C143" s="78">
        <v>2.9794871794871796</v>
      </c>
      <c r="D143" s="79">
        <v>2.9113212063188127</v>
      </c>
      <c r="E143" s="79">
        <v>2.78784339895451</v>
      </c>
      <c r="F143" s="104">
        <v>2.8385998020759016</v>
      </c>
      <c r="G143" s="78">
        <v>0.06972586112934441</v>
      </c>
      <c r="H143" s="79">
        <v>0.00987158791515894</v>
      </c>
      <c r="I143" s="79">
        <v>0.006884221035775497</v>
      </c>
      <c r="J143" s="104">
        <v>0.0043895425283263624</v>
      </c>
      <c r="K143" s="78">
        <v>0.9736686620686636</v>
      </c>
      <c r="L143" s="79">
        <v>0.9023732930499693</v>
      </c>
      <c r="M143" s="79">
        <v>0.9231532493917789</v>
      </c>
      <c r="N143" s="104">
        <v>0.9149959020949715</v>
      </c>
      <c r="O143" s="80">
        <v>195</v>
      </c>
      <c r="P143" s="81">
        <v>8356</v>
      </c>
      <c r="Q143" s="81">
        <v>17982</v>
      </c>
      <c r="R143" s="105">
        <v>43451</v>
      </c>
      <c r="S143" s="87">
        <v>0.29798192919721334</v>
      </c>
      <c r="T143" s="84">
        <v>0.003961082915865572</v>
      </c>
      <c r="U143" s="106">
        <v>0.031980908986143954</v>
      </c>
      <c r="V143" s="78">
        <v>0.07554076976056083</v>
      </c>
      <c r="W143" s="79">
        <v>0.20759693004269275</v>
      </c>
      <c r="X143" s="104">
        <v>0.15397596545372796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69" t="s">
        <v>174</v>
      </c>
      <c r="B145" s="369"/>
      <c r="C145" s="78">
        <v>3.194871794871795</v>
      </c>
      <c r="D145" s="79">
        <v>3.2863630931038603</v>
      </c>
      <c r="E145" s="79">
        <v>3.2823562100583494</v>
      </c>
      <c r="F145" s="104">
        <v>3.3226741510996596</v>
      </c>
      <c r="G145" s="78">
        <v>0.06182416715646761</v>
      </c>
      <c r="H145" s="79">
        <v>0.008683317790976603</v>
      </c>
      <c r="I145" s="79">
        <v>0.005929969297033572</v>
      </c>
      <c r="J145" s="104">
        <v>0.0037517040903724133</v>
      </c>
      <c r="K145" s="78">
        <v>0.8633275106790096</v>
      </c>
      <c r="L145" s="79">
        <v>0.7942744272334422</v>
      </c>
      <c r="M145" s="79">
        <v>0.7954783610308808</v>
      </c>
      <c r="N145" s="104">
        <v>0.7821920651157737</v>
      </c>
      <c r="O145" s="80">
        <v>195</v>
      </c>
      <c r="P145" s="81">
        <v>8367</v>
      </c>
      <c r="Q145" s="81">
        <v>17995</v>
      </c>
      <c r="R145" s="105">
        <v>43468</v>
      </c>
      <c r="S145" s="87">
        <v>0.1125861729542883</v>
      </c>
      <c r="T145" s="84">
        <v>0.12701578784082168</v>
      </c>
      <c r="U145" s="106">
        <v>0.02288595126209311</v>
      </c>
      <c r="V145" s="78">
        <v>-0.11518852312889005</v>
      </c>
      <c r="W145" s="79">
        <v>-0.10997711499427976</v>
      </c>
      <c r="X145" s="104">
        <v>-0.1633899932351631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69" t="s">
        <v>178</v>
      </c>
      <c r="B147" s="369"/>
      <c r="C147" s="78">
        <v>3.2256410256410257</v>
      </c>
      <c r="D147" s="79">
        <v>3.2116753105777347</v>
      </c>
      <c r="E147" s="79">
        <v>3.149079479119892</v>
      </c>
      <c r="F147" s="104">
        <v>3.1790028807731625</v>
      </c>
      <c r="G147" s="78">
        <v>0.04986680511085421</v>
      </c>
      <c r="H147" s="79">
        <v>0.008444699812585868</v>
      </c>
      <c r="I147" s="79">
        <v>0.005822493689360366</v>
      </c>
      <c r="J147" s="104">
        <v>0.003754860693238692</v>
      </c>
      <c r="K147" s="78">
        <v>0.6963520367838121</v>
      </c>
      <c r="L147" s="79">
        <v>0.7689315374469866</v>
      </c>
      <c r="M147" s="79">
        <v>0.7771666012504765</v>
      </c>
      <c r="N147" s="104">
        <v>0.7790227497129802</v>
      </c>
      <c r="O147" s="80">
        <v>195</v>
      </c>
      <c r="P147" s="81">
        <v>8291</v>
      </c>
      <c r="Q147" s="81">
        <v>17816</v>
      </c>
      <c r="R147" s="105">
        <v>43044</v>
      </c>
      <c r="S147" s="87">
        <v>0.7827268068474281</v>
      </c>
      <c r="T147" s="84">
        <v>0.17081114730573344</v>
      </c>
      <c r="U147" s="106">
        <v>0.40400769792471214</v>
      </c>
      <c r="V147" s="78">
        <v>0.018162494816716872</v>
      </c>
      <c r="W147" s="79">
        <v>0.09851368599466898</v>
      </c>
      <c r="X147" s="104">
        <v>0.059867500512721064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69" t="s">
        <v>179</v>
      </c>
      <c r="B149" s="369"/>
      <c r="C149" s="78">
        <v>2.9329896907216493</v>
      </c>
      <c r="D149" s="79">
        <v>2.8255462996498855</v>
      </c>
      <c r="E149" s="79">
        <v>2.7284983989663503</v>
      </c>
      <c r="F149" s="104">
        <v>2.721766224103053</v>
      </c>
      <c r="G149" s="78">
        <v>0.0637420893096455</v>
      </c>
      <c r="H149" s="79">
        <v>0.010090649018462405</v>
      </c>
      <c r="I149" s="79">
        <v>0.006978506397560965</v>
      </c>
      <c r="J149" s="104">
        <v>0.004532388728725639</v>
      </c>
      <c r="K149" s="78">
        <v>0.8878245695036897</v>
      </c>
      <c r="L149" s="79">
        <v>0.9183599402386162</v>
      </c>
      <c r="M149" s="79">
        <v>0.9310750329472747</v>
      </c>
      <c r="N149" s="104">
        <v>0.9399326274415227</v>
      </c>
      <c r="O149" s="80">
        <v>194</v>
      </c>
      <c r="P149" s="81">
        <v>8283</v>
      </c>
      <c r="Q149" s="81">
        <v>17801</v>
      </c>
      <c r="R149" s="105">
        <v>43007</v>
      </c>
      <c r="S149" s="87">
        <v>0.10700001379434954</v>
      </c>
      <c r="T149" s="84">
        <v>0.0016599103294240138</v>
      </c>
      <c r="U149" s="106">
        <v>0.0011288960698137363</v>
      </c>
      <c r="V149" s="78">
        <v>0.11699485829471933</v>
      </c>
      <c r="W149" s="79">
        <v>0.21962922913741048</v>
      </c>
      <c r="X149" s="104">
        <v>0.22472192203130778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69" t="s">
        <v>254</v>
      </c>
      <c r="B151" s="369"/>
      <c r="C151" s="78">
        <v>3.1435897435897435</v>
      </c>
      <c r="D151" s="79">
        <v>3.0440289505428226</v>
      </c>
      <c r="E151" s="79">
        <v>2.9979788906355265</v>
      </c>
      <c r="F151" s="104">
        <v>3.0015803295451904</v>
      </c>
      <c r="G151" s="78">
        <v>0.06169246743900202</v>
      </c>
      <c r="H151" s="79">
        <v>0.009146715138479339</v>
      </c>
      <c r="I151" s="79">
        <v>0.006308073519636961</v>
      </c>
      <c r="J151" s="104">
        <v>0.00411544902892198</v>
      </c>
      <c r="K151" s="78">
        <v>0.8614884242106235</v>
      </c>
      <c r="L151" s="79">
        <v>0.832803264862115</v>
      </c>
      <c r="M151" s="79">
        <v>0.8418856161718951</v>
      </c>
      <c r="N151" s="104">
        <v>0.8536853994392425</v>
      </c>
      <c r="O151" s="80">
        <v>195</v>
      </c>
      <c r="P151" s="81">
        <v>8290</v>
      </c>
      <c r="Q151" s="81">
        <v>17812</v>
      </c>
      <c r="R151" s="105">
        <v>43029</v>
      </c>
      <c r="S151" s="87">
        <v>0.09922651135950644</v>
      </c>
      <c r="T151" s="84">
        <v>0.01633787474407847</v>
      </c>
      <c r="U151" s="106">
        <v>0.02047619362251512</v>
      </c>
      <c r="V151" s="78">
        <v>0.11954899463969429</v>
      </c>
      <c r="W151" s="79">
        <v>0.17295800065609676</v>
      </c>
      <c r="X151" s="104">
        <v>0.16634865037850524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69" t="s">
        <v>181</v>
      </c>
      <c r="B153" s="369"/>
      <c r="C153" s="78">
        <v>3.051282051282051</v>
      </c>
      <c r="D153" s="79">
        <v>2.838620190568086</v>
      </c>
      <c r="E153" s="79">
        <v>2.8096574957888825</v>
      </c>
      <c r="F153" s="104">
        <v>2.7795676429567644</v>
      </c>
      <c r="G153" s="78">
        <v>0.0653357459661736</v>
      </c>
      <c r="H153" s="79">
        <v>0.009911465369041129</v>
      </c>
      <c r="I153" s="79">
        <v>0.006775478641859471</v>
      </c>
      <c r="J153" s="104">
        <v>0.004429224268522636</v>
      </c>
      <c r="K153" s="78">
        <v>0.9123640401103564</v>
      </c>
      <c r="L153" s="79">
        <v>0.9024877702829374</v>
      </c>
      <c r="M153" s="79">
        <v>0.9042154852778699</v>
      </c>
      <c r="N153" s="104">
        <v>0.9186770641796944</v>
      </c>
      <c r="O153" s="80">
        <v>195</v>
      </c>
      <c r="P153" s="81">
        <v>8291</v>
      </c>
      <c r="Q153" s="81">
        <v>17810</v>
      </c>
      <c r="R153" s="105">
        <v>43020</v>
      </c>
      <c r="S153" s="87">
        <v>0.0011517170536699086</v>
      </c>
      <c r="T153" s="84">
        <v>0.00020714383732006335</v>
      </c>
      <c r="U153" s="106">
        <v>3.7799961475483934E-05</v>
      </c>
      <c r="V153" s="78">
        <v>0.2356396038998888</v>
      </c>
      <c r="W153" s="79">
        <v>0.2672201034235951</v>
      </c>
      <c r="X153" s="104">
        <v>0.29576705342905896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69" t="s">
        <v>182</v>
      </c>
      <c r="B155" s="369"/>
      <c r="C155" s="78">
        <v>3.2051282051282053</v>
      </c>
      <c r="D155" s="79">
        <v>3.208951622632404</v>
      </c>
      <c r="E155" s="79">
        <v>3.1434746000561327</v>
      </c>
      <c r="F155" s="104">
        <v>3.183500313814826</v>
      </c>
      <c r="G155" s="78">
        <v>0.05674091444267957</v>
      </c>
      <c r="H155" s="79">
        <v>0.008515891032456912</v>
      </c>
      <c r="I155" s="79">
        <v>0.005922947831645562</v>
      </c>
      <c r="J155" s="104">
        <v>0.00380958013115125</v>
      </c>
      <c r="K155" s="78">
        <v>0.7923437495805334</v>
      </c>
      <c r="L155" s="79">
        <v>0.7753203184720499</v>
      </c>
      <c r="M155" s="79">
        <v>0.7905526900574524</v>
      </c>
      <c r="N155" s="104">
        <v>0.7901458589831498</v>
      </c>
      <c r="O155" s="80">
        <v>195</v>
      </c>
      <c r="P155" s="81">
        <v>8289</v>
      </c>
      <c r="Q155" s="81">
        <v>17815</v>
      </c>
      <c r="R155" s="105">
        <v>43019</v>
      </c>
      <c r="S155" s="87">
        <v>0.9457611430364564</v>
      </c>
      <c r="T155" s="84">
        <v>0.2787764925384322</v>
      </c>
      <c r="U155" s="106">
        <v>0.7029369915613278</v>
      </c>
      <c r="V155" s="78">
        <v>-0.004931403721927267</v>
      </c>
      <c r="W155" s="79">
        <v>0.07798797707916474</v>
      </c>
      <c r="X155" s="104">
        <v>0.02737202387064638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69" t="s">
        <v>184</v>
      </c>
      <c r="B157" s="369"/>
      <c r="C157" s="78">
        <v>2.788659793814433</v>
      </c>
      <c r="D157" s="79">
        <v>2.836233985980179</v>
      </c>
      <c r="E157" s="79">
        <v>2.8064788257128397</v>
      </c>
      <c r="F157" s="104">
        <v>2.8396182495344506</v>
      </c>
      <c r="G157" s="78">
        <v>0.06336517023196181</v>
      </c>
      <c r="H157" s="79">
        <v>0.009760477427082232</v>
      </c>
      <c r="I157" s="79">
        <v>0.00660377690851759</v>
      </c>
      <c r="J157" s="104">
        <v>0.004292895230194098</v>
      </c>
      <c r="K157" s="78">
        <v>0.8825746942406331</v>
      </c>
      <c r="L157" s="79">
        <v>0.8878279635201348</v>
      </c>
      <c r="M157" s="79">
        <v>0.8805833798245777</v>
      </c>
      <c r="N157" s="104">
        <v>0.8897795618527672</v>
      </c>
      <c r="O157" s="80">
        <v>194</v>
      </c>
      <c r="P157" s="81">
        <v>8274</v>
      </c>
      <c r="Q157" s="81">
        <v>17781</v>
      </c>
      <c r="R157" s="105">
        <v>42960</v>
      </c>
      <c r="S157" s="87">
        <v>0.46062488298460746</v>
      </c>
      <c r="T157" s="84">
        <v>0.7792384599397544</v>
      </c>
      <c r="U157" s="106">
        <v>0.4260801947162324</v>
      </c>
      <c r="V157" s="78">
        <v>-0.053584921989976345</v>
      </c>
      <c r="W157" s="79">
        <v>-0.020235485141630302</v>
      </c>
      <c r="X157" s="104">
        <v>-0.057270876860677916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69" t="s">
        <v>186</v>
      </c>
      <c r="B159" s="369"/>
      <c r="C159" s="78">
        <v>3.0615384615384613</v>
      </c>
      <c r="D159" s="79">
        <v>2.9389478764478763</v>
      </c>
      <c r="E159" s="79">
        <v>2.9583964965470777</v>
      </c>
      <c r="F159" s="104">
        <v>2.964411074176527</v>
      </c>
      <c r="G159" s="78">
        <v>0.061966525984808264</v>
      </c>
      <c r="H159" s="79">
        <v>0.009946599450622741</v>
      </c>
      <c r="I159" s="79">
        <v>0.006735298966373866</v>
      </c>
      <c r="J159" s="104">
        <v>0.004363933997869635</v>
      </c>
      <c r="K159" s="78">
        <v>0.8653154435303082</v>
      </c>
      <c r="L159" s="79">
        <v>0.9055230307125236</v>
      </c>
      <c r="M159" s="79">
        <v>0.8988785765254432</v>
      </c>
      <c r="N159" s="104">
        <v>0.9051245172917388</v>
      </c>
      <c r="O159" s="80">
        <v>195</v>
      </c>
      <c r="P159" s="81">
        <v>8288</v>
      </c>
      <c r="Q159" s="81">
        <v>17811</v>
      </c>
      <c r="R159" s="105">
        <v>43019</v>
      </c>
      <c r="S159" s="87">
        <v>0.06144937306744167</v>
      </c>
      <c r="T159" s="84">
        <v>0.11089569809137034</v>
      </c>
      <c r="U159" s="106">
        <v>0.13482177183115351</v>
      </c>
      <c r="V159" s="78">
        <v>0.13538096871387462</v>
      </c>
      <c r="W159" s="79">
        <v>0.11474515878448475</v>
      </c>
      <c r="X159" s="104">
        <v>0.10730831560341934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69" t="s">
        <v>188</v>
      </c>
      <c r="B161" s="369"/>
      <c r="C161" s="78">
        <v>3.241025641025641</v>
      </c>
      <c r="D161" s="79">
        <v>3.0096501809408926</v>
      </c>
      <c r="E161" s="79">
        <v>2.9545735302375205</v>
      </c>
      <c r="F161" s="104">
        <v>2.9514400613682326</v>
      </c>
      <c r="G161" s="78">
        <v>0.05671223810268624</v>
      </c>
      <c r="H161" s="79">
        <v>0.009298433167959497</v>
      </c>
      <c r="I161" s="79">
        <v>0.0064588721007592335</v>
      </c>
      <c r="J161" s="104">
        <v>0.00418796130039168</v>
      </c>
      <c r="K161" s="78">
        <v>0.79194330628529</v>
      </c>
      <c r="L161" s="79">
        <v>0.8466171060473484</v>
      </c>
      <c r="M161" s="79">
        <v>0.8619388413036742</v>
      </c>
      <c r="N161" s="104">
        <v>0.8686259811225359</v>
      </c>
      <c r="O161" s="80">
        <v>195</v>
      </c>
      <c r="P161" s="81">
        <v>8290</v>
      </c>
      <c r="Q161" s="81">
        <v>17809</v>
      </c>
      <c r="R161" s="105">
        <v>43019</v>
      </c>
      <c r="S161" s="87">
        <v>0.0001594049208309805</v>
      </c>
      <c r="T161" s="84">
        <v>3.873671937487065E-06</v>
      </c>
      <c r="U161" s="106">
        <v>3.3829311308619995E-06</v>
      </c>
      <c r="V161" s="78">
        <v>0.27329410005071214</v>
      </c>
      <c r="W161" s="79">
        <v>0.3323346124591213</v>
      </c>
      <c r="X161" s="104">
        <v>0.3333835113741055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69" t="s">
        <v>19</v>
      </c>
      <c r="B163" s="369"/>
      <c r="C163" s="78">
        <v>2.6</v>
      </c>
      <c r="D163" s="79">
        <v>2.4332806227952806</v>
      </c>
      <c r="E163" s="79">
        <v>2.445599954784378</v>
      </c>
      <c r="F163" s="104">
        <v>2.4846089071856285</v>
      </c>
      <c r="G163" s="78">
        <v>0.08174672528547079</v>
      </c>
      <c r="H163" s="79">
        <v>0.011751799126659673</v>
      </c>
      <c r="I163" s="79">
        <v>0.007983074150545685</v>
      </c>
      <c r="J163" s="104">
        <v>0.005159496829354629</v>
      </c>
      <c r="K163" s="78">
        <v>1.1415308946783502</v>
      </c>
      <c r="L163" s="79">
        <v>1.0655324578287255</v>
      </c>
      <c r="M163" s="79">
        <v>1.0618689014646807</v>
      </c>
      <c r="N163" s="104">
        <v>1.0668062911387493</v>
      </c>
      <c r="O163" s="80">
        <v>195</v>
      </c>
      <c r="P163" s="81">
        <v>8221</v>
      </c>
      <c r="Q163" s="81">
        <v>17693</v>
      </c>
      <c r="R163" s="105">
        <v>42752</v>
      </c>
      <c r="S163" s="87">
        <v>0.04483881359703154</v>
      </c>
      <c r="T163" s="84">
        <v>0.06160354541398048</v>
      </c>
      <c r="U163" s="106">
        <v>0.16049267201108858</v>
      </c>
      <c r="V163" s="78">
        <v>0.15646578945558326</v>
      </c>
      <c r="W163" s="79">
        <v>0.14540405600225387</v>
      </c>
      <c r="X163" s="104">
        <v>0.10816499093870054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69" t="s">
        <v>190</v>
      </c>
      <c r="B165" s="369"/>
      <c r="C165" s="78">
        <v>2.9948453608247423</v>
      </c>
      <c r="D165" s="79">
        <v>2.9212445308701995</v>
      </c>
      <c r="E165" s="79">
        <v>2.889253208208491</v>
      </c>
      <c r="F165" s="104">
        <v>2.9298959429439964</v>
      </c>
      <c r="G165" s="78">
        <v>0.06433971133936454</v>
      </c>
      <c r="H165" s="79">
        <v>0.009218877215443606</v>
      </c>
      <c r="I165" s="79">
        <v>0.0063695543224870435</v>
      </c>
      <c r="J165" s="104">
        <v>0.004112095821216213</v>
      </c>
      <c r="K165" s="78">
        <v>0.8961484811766153</v>
      </c>
      <c r="L165" s="79">
        <v>0.836228899195228</v>
      </c>
      <c r="M165" s="79">
        <v>0.8471507248907768</v>
      </c>
      <c r="N165" s="104">
        <v>0.850369087404447</v>
      </c>
      <c r="O165" s="80">
        <v>194</v>
      </c>
      <c r="P165" s="81">
        <v>8228</v>
      </c>
      <c r="Q165" s="81">
        <v>17689</v>
      </c>
      <c r="R165" s="105">
        <v>42765</v>
      </c>
      <c r="S165" s="87">
        <v>0.22644654877349002</v>
      </c>
      <c r="T165" s="84">
        <v>0.08444786549805694</v>
      </c>
      <c r="U165" s="106">
        <v>0.288626374685788</v>
      </c>
      <c r="V165" s="78">
        <v>0.08801517147443111</v>
      </c>
      <c r="W165" s="79">
        <v>0.12464387919855151</v>
      </c>
      <c r="X165" s="104">
        <v>0.07637791500510543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69" t="s">
        <v>192</v>
      </c>
      <c r="B167" s="369"/>
      <c r="C167" s="78">
        <v>2.81025641025641</v>
      </c>
      <c r="D167" s="79">
        <v>2.8469586374695863</v>
      </c>
      <c r="E167" s="79">
        <v>2.759314750947023</v>
      </c>
      <c r="F167" s="104">
        <v>2.7730929329778777</v>
      </c>
      <c r="G167" s="78">
        <v>0.07270672027851437</v>
      </c>
      <c r="H167" s="79">
        <v>0.010338737909745412</v>
      </c>
      <c r="I167" s="79">
        <v>0.007228849801166608</v>
      </c>
      <c r="J167" s="104">
        <v>0.0046609006130440755</v>
      </c>
      <c r="K167" s="78">
        <v>1.0152940947643376</v>
      </c>
      <c r="L167" s="79">
        <v>0.9373535634305045</v>
      </c>
      <c r="M167" s="79">
        <v>0.9613826697645987</v>
      </c>
      <c r="N167" s="104">
        <v>0.963826464600416</v>
      </c>
      <c r="O167" s="80">
        <v>195</v>
      </c>
      <c r="P167" s="81">
        <v>8220</v>
      </c>
      <c r="Q167" s="81">
        <v>17687</v>
      </c>
      <c r="R167" s="105">
        <v>42762</v>
      </c>
      <c r="S167" s="87">
        <v>0.6177806126631536</v>
      </c>
      <c r="T167" s="84">
        <v>0.46208697078275074</v>
      </c>
      <c r="U167" s="106">
        <v>0.5912148419794658</v>
      </c>
      <c r="V167" s="78">
        <v>-0.03915515835759384</v>
      </c>
      <c r="W167" s="79">
        <v>0.05298791096563079</v>
      </c>
      <c r="X167" s="104">
        <v>0.03855826608158096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69" t="s">
        <v>193</v>
      </c>
      <c r="B169" s="369"/>
      <c r="C169" s="78">
        <v>2.805128205128205</v>
      </c>
      <c r="D169" s="79">
        <v>2.61677811550152</v>
      </c>
      <c r="E169" s="79">
        <v>2.5816003616636527</v>
      </c>
      <c r="F169" s="104">
        <v>2.587584496994363</v>
      </c>
      <c r="G169" s="78">
        <v>0.06947460998515781</v>
      </c>
      <c r="H169" s="79">
        <v>0.01062353322909457</v>
      </c>
      <c r="I169" s="79">
        <v>0.007240575224762108</v>
      </c>
      <c r="J169" s="104">
        <v>0.004663581379006432</v>
      </c>
      <c r="K169" s="78">
        <v>0.9701601307799703</v>
      </c>
      <c r="L169" s="79">
        <v>0.9634671993732269</v>
      </c>
      <c r="M169" s="79">
        <v>0.9631870274998132</v>
      </c>
      <c r="N169" s="104">
        <v>0.9642793288952377</v>
      </c>
      <c r="O169" s="80">
        <v>195</v>
      </c>
      <c r="P169" s="81">
        <v>8225</v>
      </c>
      <c r="Q169" s="81">
        <v>17696</v>
      </c>
      <c r="R169" s="105">
        <v>42753</v>
      </c>
      <c r="S169" s="87">
        <v>0.006996638219096427</v>
      </c>
      <c r="T169" s="84">
        <v>0.0012720122705632314</v>
      </c>
      <c r="U169" s="106">
        <v>0.0016727166586849483</v>
      </c>
      <c r="V169" s="78">
        <v>0.1954919583658002</v>
      </c>
      <c r="W169" s="79">
        <v>0.23207106935895228</v>
      </c>
      <c r="X169" s="104">
        <v>0.2256023764224821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69" t="s">
        <v>195</v>
      </c>
      <c r="B171" s="369"/>
      <c r="C171" s="78">
        <v>2.6597938144329896</v>
      </c>
      <c r="D171" s="79">
        <v>2.595964507110733</v>
      </c>
      <c r="E171" s="79">
        <v>2.5547267898513875</v>
      </c>
      <c r="F171" s="104">
        <v>2.5797609859912534</v>
      </c>
      <c r="G171" s="78">
        <v>0.06609079317489266</v>
      </c>
      <c r="H171" s="79">
        <v>0.010155026545395277</v>
      </c>
      <c r="I171" s="79">
        <v>0.006914656582130347</v>
      </c>
      <c r="J171" s="104">
        <v>0.004448464921621523</v>
      </c>
      <c r="K171" s="78">
        <v>0.9205382288869752</v>
      </c>
      <c r="L171" s="79">
        <v>0.9210894577405149</v>
      </c>
      <c r="M171" s="79">
        <v>0.9198572615122347</v>
      </c>
      <c r="N171" s="104">
        <v>0.9198646728482862</v>
      </c>
      <c r="O171" s="80">
        <v>194</v>
      </c>
      <c r="P171" s="81">
        <v>8227</v>
      </c>
      <c r="Q171" s="81">
        <v>17697</v>
      </c>
      <c r="R171" s="105">
        <v>42759</v>
      </c>
      <c r="S171" s="87">
        <v>0.3400935963590377</v>
      </c>
      <c r="T171" s="84">
        <v>0.1136095226073307</v>
      </c>
      <c r="U171" s="106">
        <v>0.22663273326047906</v>
      </c>
      <c r="V171" s="78">
        <v>0.06929762010177992</v>
      </c>
      <c r="W171" s="79">
        <v>0.11422100903880797</v>
      </c>
      <c r="X171" s="104">
        <v>0.0870050028053812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69" t="s">
        <v>196</v>
      </c>
      <c r="B173" s="369"/>
      <c r="C173" s="78">
        <v>2.8564102564102565</v>
      </c>
      <c r="D173" s="79">
        <v>2.7759270516717325</v>
      </c>
      <c r="E173" s="79">
        <v>2.622053919629232</v>
      </c>
      <c r="F173" s="104">
        <v>2.6441669005519692</v>
      </c>
      <c r="G173" s="78">
        <v>0.07160770134100461</v>
      </c>
      <c r="H173" s="79">
        <v>0.010673477619472462</v>
      </c>
      <c r="I173" s="79">
        <v>0.007391890215469643</v>
      </c>
      <c r="J173" s="104">
        <v>0.004808339613608105</v>
      </c>
      <c r="K173" s="78">
        <v>0.9999471305083034</v>
      </c>
      <c r="L173" s="79">
        <v>0.967996745324098</v>
      </c>
      <c r="M173" s="79">
        <v>0.9832325486180955</v>
      </c>
      <c r="N173" s="104">
        <v>0.994245579034771</v>
      </c>
      <c r="O173" s="80">
        <v>195</v>
      </c>
      <c r="P173" s="81">
        <v>8225</v>
      </c>
      <c r="Q173" s="81">
        <v>17693</v>
      </c>
      <c r="R173" s="105">
        <v>42756</v>
      </c>
      <c r="S173" s="87">
        <v>0.25156527354039826</v>
      </c>
      <c r="T173" s="84">
        <v>0.0009361059998955895</v>
      </c>
      <c r="U173" s="106">
        <v>0.002939942593198789</v>
      </c>
      <c r="V173" s="78">
        <v>0.08314408610080312</v>
      </c>
      <c r="W173" s="79">
        <v>0.23835290757044747</v>
      </c>
      <c r="X173" s="104">
        <v>0.2134717622424194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69" t="s">
        <v>198</v>
      </c>
      <c r="B175" s="369"/>
      <c r="C175" s="78">
        <v>2.443298969072165</v>
      </c>
      <c r="D175" s="79">
        <v>2.587083434687424</v>
      </c>
      <c r="E175" s="79">
        <v>2.404013566986998</v>
      </c>
      <c r="F175" s="104">
        <v>2.431969686337801</v>
      </c>
      <c r="G175" s="78">
        <v>0.06931184185158235</v>
      </c>
      <c r="H175" s="79">
        <v>0.010729285082355629</v>
      </c>
      <c r="I175" s="79">
        <v>0.007364091195470367</v>
      </c>
      <c r="J175" s="104">
        <v>0.004733453094544258</v>
      </c>
      <c r="K175" s="78">
        <v>0.9654022455156192</v>
      </c>
      <c r="L175" s="79">
        <v>0.9728805502155391</v>
      </c>
      <c r="M175" s="79">
        <v>0.9794518131596683</v>
      </c>
      <c r="N175" s="104">
        <v>0.9787265627895304</v>
      </c>
      <c r="O175" s="80">
        <v>194</v>
      </c>
      <c r="P175" s="81">
        <v>8222</v>
      </c>
      <c r="Q175" s="81">
        <v>17690</v>
      </c>
      <c r="R175" s="105">
        <v>42753</v>
      </c>
      <c r="S175" s="87">
        <v>0.04188165223230768</v>
      </c>
      <c r="T175" s="84">
        <v>0.5784168315154896</v>
      </c>
      <c r="U175" s="106">
        <v>0.8721935962680858</v>
      </c>
      <c r="V175" s="78">
        <v>-0.1477925173685545</v>
      </c>
      <c r="W175" s="79">
        <v>0.040109581254879685</v>
      </c>
      <c r="X175" s="104">
        <v>0.011575534132918579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69" t="s">
        <v>199</v>
      </c>
      <c r="B177" s="369"/>
      <c r="C177" s="78">
        <v>1.9897435897435898</v>
      </c>
      <c r="D177" s="79">
        <v>2.454578620941262</v>
      </c>
      <c r="E177" s="79">
        <v>2.192922955174948</v>
      </c>
      <c r="F177" s="104">
        <v>2.1512911676646707</v>
      </c>
      <c r="G177" s="78">
        <v>0.07049154991221919</v>
      </c>
      <c r="H177" s="79">
        <v>0.01212812935455348</v>
      </c>
      <c r="I177" s="79">
        <v>0.00812985823006426</v>
      </c>
      <c r="J177" s="104">
        <v>0.005215585389916751</v>
      </c>
      <c r="K177" s="78">
        <v>0.9843609240315482</v>
      </c>
      <c r="L177" s="79">
        <v>1.0997879715891372</v>
      </c>
      <c r="M177" s="79">
        <v>1.0813322696244354</v>
      </c>
      <c r="N177" s="104">
        <v>1.0784034742067101</v>
      </c>
      <c r="O177" s="80">
        <v>195</v>
      </c>
      <c r="P177" s="81">
        <v>8223</v>
      </c>
      <c r="Q177" s="81">
        <v>17691</v>
      </c>
      <c r="R177" s="105">
        <v>42752</v>
      </c>
      <c r="S177" s="87">
        <v>6.004587570378673E-10</v>
      </c>
      <c r="T177" s="84">
        <v>0.004640636998798447</v>
      </c>
      <c r="U177" s="106">
        <v>0.023353890679519526</v>
      </c>
      <c r="V177" s="78">
        <v>-0.4226587698772606</v>
      </c>
      <c r="W177" s="79">
        <v>-0.18789725520900769</v>
      </c>
      <c r="X177" s="104">
        <v>-0.14980253846077204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69" t="s">
        <v>25</v>
      </c>
      <c r="B179" s="369"/>
      <c r="C179" s="78">
        <v>3.0358974358974358</v>
      </c>
      <c r="D179" s="79">
        <v>3.0794726019112133</v>
      </c>
      <c r="E179" s="79">
        <v>2.98506705736504</v>
      </c>
      <c r="F179" s="104">
        <v>3.0028682694774154</v>
      </c>
      <c r="G179" s="78">
        <v>0.05507515782530601</v>
      </c>
      <c r="H179" s="79">
        <v>0.008913119144131705</v>
      </c>
      <c r="I179" s="79">
        <v>0.006200046171632713</v>
      </c>
      <c r="J179" s="104">
        <v>0.004020618514575916</v>
      </c>
      <c r="K179" s="78">
        <v>0.7690827243210325</v>
      </c>
      <c r="L179" s="79">
        <v>0.8104079275390795</v>
      </c>
      <c r="M179" s="79">
        <v>0.8259336535848859</v>
      </c>
      <c r="N179" s="104">
        <v>0.8325981627653444</v>
      </c>
      <c r="O179" s="80">
        <v>195</v>
      </c>
      <c r="P179" s="81">
        <v>8267</v>
      </c>
      <c r="Q179" s="81">
        <v>17746</v>
      </c>
      <c r="R179" s="105">
        <v>42883</v>
      </c>
      <c r="S179" s="87">
        <v>0.45750564983628617</v>
      </c>
      <c r="T179" s="84">
        <v>0.3923787327752727</v>
      </c>
      <c r="U179" s="106">
        <v>0.580342376214454</v>
      </c>
      <c r="V179" s="78">
        <v>-0.05376942220456777</v>
      </c>
      <c r="W179" s="79">
        <v>0.061542931822394197</v>
      </c>
      <c r="X179" s="104">
        <v>0.03966999676088547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69" t="s">
        <v>255</v>
      </c>
      <c r="B181" s="369"/>
      <c r="C181" s="78">
        <v>3.2564102564102564</v>
      </c>
      <c r="D181" s="79">
        <v>3.273255110681021</v>
      </c>
      <c r="E181" s="79">
        <v>3.1829494903992344</v>
      </c>
      <c r="F181" s="104">
        <v>3.2178462398918692</v>
      </c>
      <c r="G181" s="78">
        <v>0.04632388567260748</v>
      </c>
      <c r="H181" s="79">
        <v>0.007656291260386957</v>
      </c>
      <c r="I181" s="79">
        <v>0.005219217508130315</v>
      </c>
      <c r="J181" s="104">
        <v>0.0034063847580979535</v>
      </c>
      <c r="K181" s="78">
        <v>0.6468778592923997</v>
      </c>
      <c r="L181" s="79">
        <v>0.6961333100826859</v>
      </c>
      <c r="M181" s="79">
        <v>0.6955280507516669</v>
      </c>
      <c r="N181" s="104">
        <v>0.7056315954412686</v>
      </c>
      <c r="O181" s="80">
        <v>195</v>
      </c>
      <c r="P181" s="81">
        <v>8267</v>
      </c>
      <c r="Q181" s="81">
        <v>17759</v>
      </c>
      <c r="R181" s="105">
        <v>42911</v>
      </c>
      <c r="S181" s="87">
        <v>0.7201405453471118</v>
      </c>
      <c r="T181" s="84">
        <v>0.1421421953000802</v>
      </c>
      <c r="U181" s="106">
        <v>0.4462337365312211</v>
      </c>
      <c r="V181" s="78">
        <v>-0.024197742051395073</v>
      </c>
      <c r="W181" s="79">
        <v>0.10561869637267965</v>
      </c>
      <c r="X181" s="104">
        <v>0.05465177121819642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69" t="s">
        <v>31</v>
      </c>
      <c r="B183" s="369"/>
      <c r="C183" s="88">
        <v>3.164102564102564</v>
      </c>
      <c r="D183" s="89">
        <v>3.2454336518688764</v>
      </c>
      <c r="E183" s="89">
        <v>3.1968911917098444</v>
      </c>
      <c r="F183" s="107">
        <v>3.219756137365071</v>
      </c>
      <c r="G183" s="88">
        <v>0.058789605903799246</v>
      </c>
      <c r="H183" s="89">
        <v>0.009119430890498883</v>
      </c>
      <c r="I183" s="89">
        <v>0.006213073134398991</v>
      </c>
      <c r="J183" s="107">
        <v>0.004004231570154362</v>
      </c>
      <c r="K183" s="88">
        <v>0.8209521689192284</v>
      </c>
      <c r="L183" s="89">
        <v>0.8291664196109007</v>
      </c>
      <c r="M183" s="89">
        <v>0.827902194793758</v>
      </c>
      <c r="N183" s="107">
        <v>0.8293013963325294</v>
      </c>
      <c r="O183" s="90">
        <v>195</v>
      </c>
      <c r="P183" s="91">
        <v>8267</v>
      </c>
      <c r="Q183" s="91">
        <v>17756</v>
      </c>
      <c r="R183" s="108">
        <v>42893</v>
      </c>
      <c r="S183" s="92">
        <v>0.175723642442994</v>
      </c>
      <c r="T183" s="93">
        <v>0.5822686173230747</v>
      </c>
      <c r="U183" s="109">
        <v>0.34977025772064585</v>
      </c>
      <c r="V183" s="88">
        <v>-0.09808777326568335</v>
      </c>
      <c r="W183" s="89">
        <v>-0.03960446996453308</v>
      </c>
      <c r="X183" s="107">
        <v>-0.06710898294471397</v>
      </c>
    </row>
    <row r="184" spans="1:25" s="15" customFormat="1" ht="12" customHeight="1">
      <c r="A184" s="112"/>
      <c r="B184" s="113"/>
      <c r="C184" s="61"/>
      <c r="D184" s="61"/>
      <c r="E184" s="61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V184" s="79"/>
      <c r="W184" s="79"/>
      <c r="X184" s="114" t="s">
        <v>22</v>
      </c>
      <c r="Y184" s="115"/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202"/>
  <sheetViews>
    <sheetView zoomScalePageLayoutView="0" workbookViewId="0" topLeftCell="A103">
      <selection activeCell="E117" sqref="E117:E118"/>
    </sheetView>
  </sheetViews>
  <sheetFormatPr defaultColWidth="9.140625" defaultRowHeight="12.75"/>
  <cols>
    <col min="1" max="1" width="9.28125" style="62" customWidth="1"/>
    <col min="2" max="2" width="1.421875" style="62" customWidth="1"/>
    <col min="3" max="6" width="5.28125" style="63" customWidth="1"/>
    <col min="7" max="8" width="5.7109375" style="63" customWidth="1"/>
    <col min="9" max="9" width="5.7109375" style="128" customWidth="1"/>
    <col min="10" max="10" width="5.7109375" style="63" customWidth="1"/>
    <col min="11" max="12" width="5.28125" style="63" customWidth="1"/>
    <col min="13" max="13" width="5.28125" style="128" customWidth="1"/>
    <col min="14" max="15" width="5.28125" style="63" customWidth="1"/>
    <col min="16" max="16" width="5.421875" style="63" customWidth="1"/>
    <col min="17" max="17" width="5.7109375" style="129" customWidth="1"/>
    <col min="18" max="18" width="5.421875" style="63" customWidth="1"/>
    <col min="19" max="21" width="5.28125" style="118" customWidth="1"/>
    <col min="22" max="24" width="5.28125" style="33" customWidth="1"/>
    <col min="25" max="25" width="5.00390625" style="63" customWidth="1"/>
    <col min="26" max="26" width="3.57421875" style="63" bestFit="1" customWidth="1"/>
    <col min="27" max="27" width="3.57421875" style="3" bestFit="1" customWidth="1"/>
    <col min="28" max="29" width="5.00390625" style="3" customWidth="1"/>
    <col min="30" max="30" width="9.140625" style="3" customWidth="1"/>
    <col min="31" max="31" width="5.00390625" style="63" customWidth="1"/>
    <col min="32" max="32" width="7.28125" style="63" bestFit="1" customWidth="1"/>
    <col min="33" max="33" width="7.28125" style="63" customWidth="1"/>
    <col min="34" max="43" width="5.00390625" style="63" customWidth="1"/>
    <col min="44" max="16384" width="9.140625" style="63" customWidth="1"/>
  </cols>
  <sheetData>
    <row r="1" spans="7:24" ht="15" customHeight="1">
      <c r="G1" s="64"/>
      <c r="H1" s="64"/>
      <c r="I1" s="65"/>
      <c r="J1" s="348" t="s">
        <v>241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spans="7:24" ht="24.75" customHeight="1">
      <c r="G2" s="64"/>
      <c r="H2" s="64"/>
      <c r="I2" s="65"/>
      <c r="J2" s="349" t="s">
        <v>237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</row>
    <row r="3" spans="1:24" ht="26.25" customHeight="1">
      <c r="A3" s="66"/>
      <c r="B3" s="66"/>
      <c r="C3" s="67"/>
      <c r="D3" s="67"/>
      <c r="E3" s="67"/>
      <c r="F3" s="67"/>
      <c r="G3" s="58"/>
      <c r="H3" s="58"/>
      <c r="I3" s="68"/>
      <c r="J3" s="350" t="s">
        <v>256</v>
      </c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</row>
    <row r="4" spans="1:24" s="62" customFormat="1" ht="13.5" customHeight="1">
      <c r="A4" s="69"/>
      <c r="B4" s="69"/>
      <c r="C4" s="351" t="s">
        <v>41</v>
      </c>
      <c r="D4" s="352"/>
      <c r="E4" s="352"/>
      <c r="F4" s="352"/>
      <c r="G4" s="351" t="s">
        <v>243</v>
      </c>
      <c r="H4" s="352"/>
      <c r="I4" s="352"/>
      <c r="J4" s="352"/>
      <c r="K4" s="351" t="s">
        <v>244</v>
      </c>
      <c r="L4" s="352"/>
      <c r="M4" s="352"/>
      <c r="N4" s="352"/>
      <c r="O4" s="351" t="s">
        <v>245</v>
      </c>
      <c r="P4" s="353"/>
      <c r="Q4" s="353"/>
      <c r="R4" s="353"/>
      <c r="S4" s="354" t="s">
        <v>246</v>
      </c>
      <c r="T4" s="355"/>
      <c r="U4" s="356"/>
      <c r="V4" s="357" t="s">
        <v>247</v>
      </c>
      <c r="W4" s="358"/>
      <c r="X4" s="359"/>
    </row>
    <row r="5" spans="1:24" s="62" customFormat="1" ht="18" customHeight="1">
      <c r="A5" s="69"/>
      <c r="B5" s="69"/>
      <c r="C5" s="360" t="s">
        <v>23</v>
      </c>
      <c r="D5" s="362" t="s">
        <v>24</v>
      </c>
      <c r="E5" s="362" t="s">
        <v>5</v>
      </c>
      <c r="F5" s="362" t="s">
        <v>227</v>
      </c>
      <c r="G5" s="360" t="s">
        <v>23</v>
      </c>
      <c r="H5" s="362" t="s">
        <v>24</v>
      </c>
      <c r="I5" s="364" t="s">
        <v>5</v>
      </c>
      <c r="J5" s="362" t="s">
        <v>227</v>
      </c>
      <c r="K5" s="360" t="s">
        <v>23</v>
      </c>
      <c r="L5" s="362" t="s">
        <v>24</v>
      </c>
      <c r="M5" s="364" t="s">
        <v>5</v>
      </c>
      <c r="N5" s="362" t="s">
        <v>227</v>
      </c>
      <c r="O5" s="371" t="s">
        <v>23</v>
      </c>
      <c r="P5" s="362" t="s">
        <v>24</v>
      </c>
      <c r="Q5" s="373" t="s">
        <v>5</v>
      </c>
      <c r="R5" s="373" t="s">
        <v>227</v>
      </c>
      <c r="S5" s="366" t="s">
        <v>248</v>
      </c>
      <c r="T5" s="367"/>
      <c r="U5" s="367"/>
      <c r="V5" s="366" t="s">
        <v>248</v>
      </c>
      <c r="W5" s="367"/>
      <c r="X5" s="368"/>
    </row>
    <row r="6" spans="1:24" s="76" customFormat="1" ht="31.5" customHeight="1">
      <c r="A6" s="70"/>
      <c r="B6" s="70"/>
      <c r="C6" s="361"/>
      <c r="D6" s="363"/>
      <c r="E6" s="363"/>
      <c r="F6" s="363"/>
      <c r="G6" s="361"/>
      <c r="H6" s="363"/>
      <c r="I6" s="365"/>
      <c r="J6" s="363"/>
      <c r="K6" s="361"/>
      <c r="L6" s="363"/>
      <c r="M6" s="365"/>
      <c r="N6" s="363"/>
      <c r="O6" s="372"/>
      <c r="P6" s="363"/>
      <c r="Q6" s="374"/>
      <c r="R6" s="374"/>
      <c r="S6" s="71" t="s">
        <v>24</v>
      </c>
      <c r="T6" s="73" t="s">
        <v>5</v>
      </c>
      <c r="U6" s="74" t="s">
        <v>227</v>
      </c>
      <c r="V6" s="71" t="s">
        <v>24</v>
      </c>
      <c r="W6" s="72" t="s">
        <v>5</v>
      </c>
      <c r="X6" s="75" t="s">
        <v>227</v>
      </c>
    </row>
    <row r="7" spans="1:24" s="15" customFormat="1" ht="12.75" customHeight="1">
      <c r="A7" s="369" t="s">
        <v>47</v>
      </c>
      <c r="B7" s="370"/>
      <c r="C7" s="78">
        <v>3.410569105691057</v>
      </c>
      <c r="D7" s="79">
        <v>3.236127259274918</v>
      </c>
      <c r="E7" s="79">
        <v>3.1515012606005044</v>
      </c>
      <c r="F7" s="79">
        <v>3.1616720180758713</v>
      </c>
      <c r="G7" s="78">
        <v>0.04742104951428977</v>
      </c>
      <c r="H7" s="79">
        <v>0.008250559179796455</v>
      </c>
      <c r="I7" s="79">
        <v>0.005606924638562134</v>
      </c>
      <c r="J7" s="79">
        <v>0.003712379510448409</v>
      </c>
      <c r="K7" s="78">
        <v>0.7437700992316333</v>
      </c>
      <c r="L7" s="79">
        <v>0.8025126834257389</v>
      </c>
      <c r="M7" s="79">
        <v>0.828137264668948</v>
      </c>
      <c r="N7" s="79">
        <v>0.8338734923594199</v>
      </c>
      <c r="O7" s="80">
        <v>246</v>
      </c>
      <c r="P7" s="81">
        <v>9461</v>
      </c>
      <c r="Q7" s="81">
        <v>21815</v>
      </c>
      <c r="R7" s="81">
        <v>50454</v>
      </c>
      <c r="S7" s="82">
        <v>0.0007495963386353294</v>
      </c>
      <c r="T7" s="83">
        <v>1.0447431397703763E-06</v>
      </c>
      <c r="U7" s="84">
        <v>3.5583354208762287E-07</v>
      </c>
      <c r="V7" s="85">
        <v>0.21736958183824256</v>
      </c>
      <c r="W7" s="79">
        <v>0.31283201003412914</v>
      </c>
      <c r="X7" s="86">
        <v>0.298483031174116</v>
      </c>
    </row>
    <row r="8" spans="1:24" s="15" customFormat="1" ht="12.75" customHeight="1">
      <c r="A8" s="57"/>
      <c r="B8" s="77"/>
      <c r="C8" s="78"/>
      <c r="D8" s="79"/>
      <c r="E8" s="79"/>
      <c r="F8" s="79"/>
      <c r="G8" s="78"/>
      <c r="H8" s="79"/>
      <c r="I8" s="79"/>
      <c r="J8" s="79"/>
      <c r="K8" s="78"/>
      <c r="L8" s="79"/>
      <c r="M8" s="79"/>
      <c r="N8" s="79"/>
      <c r="O8" s="80"/>
      <c r="P8" s="81"/>
      <c r="Q8" s="81"/>
      <c r="R8" s="81"/>
      <c r="S8" s="87"/>
      <c r="T8" s="84"/>
      <c r="U8" s="84"/>
      <c r="V8" s="78"/>
      <c r="W8" s="79"/>
      <c r="X8" s="86"/>
    </row>
    <row r="9" spans="1:24" s="15" customFormat="1" ht="12.75" customHeight="1">
      <c r="A9" s="369" t="s">
        <v>53</v>
      </c>
      <c r="B9" s="370"/>
      <c r="C9" s="78">
        <v>3.4430894308943087</v>
      </c>
      <c r="D9" s="79">
        <v>2.982986367959421</v>
      </c>
      <c r="E9" s="79">
        <v>2.9268326227479027</v>
      </c>
      <c r="F9" s="79">
        <v>2.878506711076746</v>
      </c>
      <c r="G9" s="78">
        <v>0.04285777235939545</v>
      </c>
      <c r="H9" s="79">
        <v>0.008258131285343072</v>
      </c>
      <c r="I9" s="79">
        <v>0.005669862003859426</v>
      </c>
      <c r="J9" s="79">
        <v>0.003741914611419367</v>
      </c>
      <c r="K9" s="78">
        <v>0.6721978937009555</v>
      </c>
      <c r="L9" s="79">
        <v>0.8033341011064938</v>
      </c>
      <c r="M9" s="79">
        <v>0.837394662909962</v>
      </c>
      <c r="N9" s="79">
        <v>0.8403827062801542</v>
      </c>
      <c r="O9" s="80">
        <v>246</v>
      </c>
      <c r="P9" s="81">
        <v>9463</v>
      </c>
      <c r="Q9" s="81">
        <v>21813</v>
      </c>
      <c r="R9" s="81">
        <v>50439</v>
      </c>
      <c r="S9" s="87">
        <v>6.449799391229238E-19</v>
      </c>
      <c r="T9" s="84">
        <v>6.317292826446193E-22</v>
      </c>
      <c r="U9" s="84">
        <v>2.9944628810070056E-30</v>
      </c>
      <c r="V9" s="78">
        <v>0.5727418546046438</v>
      </c>
      <c r="W9" s="79">
        <v>0.6165035807039946</v>
      </c>
      <c r="X9" s="86">
        <v>0.6718162042108354</v>
      </c>
    </row>
    <row r="10" spans="1:24" s="15" customFormat="1" ht="12.75" customHeight="1">
      <c r="A10" s="57"/>
      <c r="B10" s="77"/>
      <c r="C10" s="78"/>
      <c r="D10" s="79"/>
      <c r="E10" s="79"/>
      <c r="F10" s="79"/>
      <c r="G10" s="78"/>
      <c r="H10" s="79"/>
      <c r="I10" s="79"/>
      <c r="J10" s="79"/>
      <c r="K10" s="78"/>
      <c r="L10" s="79"/>
      <c r="M10" s="79"/>
      <c r="N10" s="79"/>
      <c r="O10" s="80"/>
      <c r="P10" s="81"/>
      <c r="Q10" s="81"/>
      <c r="R10" s="81"/>
      <c r="S10" s="87"/>
      <c r="T10" s="84"/>
      <c r="U10" s="84"/>
      <c r="V10" s="78"/>
      <c r="W10" s="79"/>
      <c r="X10" s="86"/>
    </row>
    <row r="11" spans="1:24" s="15" customFormat="1" ht="12.75" customHeight="1">
      <c r="A11" s="369" t="s">
        <v>55</v>
      </c>
      <c r="B11" s="370"/>
      <c r="C11" s="78">
        <v>2.869918699186992</v>
      </c>
      <c r="D11" s="79">
        <v>2.5031187229093983</v>
      </c>
      <c r="E11" s="79">
        <v>2.5484610797669833</v>
      </c>
      <c r="F11" s="79">
        <v>2.509302971396834</v>
      </c>
      <c r="G11" s="78">
        <v>0.06281877701143933</v>
      </c>
      <c r="H11" s="79">
        <v>0.010061476482558764</v>
      </c>
      <c r="I11" s="79">
        <v>0.006609660147906744</v>
      </c>
      <c r="J11" s="79">
        <v>0.004345348569414463</v>
      </c>
      <c r="K11" s="78">
        <v>0.9852740183940621</v>
      </c>
      <c r="L11" s="79">
        <v>0.9785529469154526</v>
      </c>
      <c r="M11" s="79">
        <v>0.9759270085981281</v>
      </c>
      <c r="N11" s="79">
        <v>0.9756638150101484</v>
      </c>
      <c r="O11" s="80">
        <v>246</v>
      </c>
      <c r="P11" s="81">
        <v>9459</v>
      </c>
      <c r="Q11" s="81">
        <v>21801</v>
      </c>
      <c r="R11" s="81">
        <v>50414</v>
      </c>
      <c r="S11" s="87">
        <v>6.713116747391746E-09</v>
      </c>
      <c r="T11" s="84">
        <v>2.818658423086715E-07</v>
      </c>
      <c r="U11" s="84">
        <v>7.39210107780494E-09</v>
      </c>
      <c r="V11" s="78">
        <v>0.3748391718954022</v>
      </c>
      <c r="W11" s="79">
        <v>0.32938694860158346</v>
      </c>
      <c r="X11" s="86">
        <v>0.36961064071686117</v>
      </c>
    </row>
    <row r="12" spans="1:24" s="15" customFormat="1" ht="12.75" customHeight="1">
      <c r="A12" s="57"/>
      <c r="B12" s="77"/>
      <c r="C12" s="78"/>
      <c r="D12" s="79"/>
      <c r="E12" s="79"/>
      <c r="F12" s="79"/>
      <c r="G12" s="78"/>
      <c r="H12" s="79"/>
      <c r="I12" s="79"/>
      <c r="J12" s="79"/>
      <c r="K12" s="78"/>
      <c r="L12" s="79"/>
      <c r="M12" s="79"/>
      <c r="N12" s="79"/>
      <c r="O12" s="80"/>
      <c r="P12" s="81"/>
      <c r="Q12" s="81"/>
      <c r="R12" s="81"/>
      <c r="S12" s="87"/>
      <c r="T12" s="84"/>
      <c r="U12" s="84"/>
      <c r="V12" s="78"/>
      <c r="W12" s="79"/>
      <c r="X12" s="86"/>
    </row>
    <row r="13" spans="1:24" s="15" customFormat="1" ht="12.75" customHeight="1">
      <c r="A13" s="369" t="s">
        <v>57</v>
      </c>
      <c r="B13" s="370"/>
      <c r="C13" s="78">
        <v>3.5447154471544717</v>
      </c>
      <c r="D13" s="79">
        <v>3.3942084125977594</v>
      </c>
      <c r="E13" s="79">
        <v>3.356523733088741</v>
      </c>
      <c r="F13" s="79">
        <v>3.3653003351379223</v>
      </c>
      <c r="G13" s="78">
        <v>0.04174080944442944</v>
      </c>
      <c r="H13" s="79">
        <v>0.007086535462634924</v>
      </c>
      <c r="I13" s="79">
        <v>0.004841522021631423</v>
      </c>
      <c r="J13" s="79">
        <v>0.0031910902727082394</v>
      </c>
      <c r="K13" s="78">
        <v>0.6546790149200887</v>
      </c>
      <c r="L13" s="79">
        <v>0.6893272334497105</v>
      </c>
      <c r="M13" s="79">
        <v>0.7149241325280368</v>
      </c>
      <c r="N13" s="79">
        <v>0.7165898560700941</v>
      </c>
      <c r="O13" s="80">
        <v>246</v>
      </c>
      <c r="P13" s="81">
        <v>9462</v>
      </c>
      <c r="Q13" s="81">
        <v>21805</v>
      </c>
      <c r="R13" s="81">
        <v>50427</v>
      </c>
      <c r="S13" s="87">
        <v>0.0007145080637708387</v>
      </c>
      <c r="T13" s="84">
        <v>1.1406588617149524E-05</v>
      </c>
      <c r="U13" s="84">
        <v>2.6081907000934468E-05</v>
      </c>
      <c r="V13" s="78">
        <v>0.2183390228230298</v>
      </c>
      <c r="W13" s="79">
        <v>0.26323312573079294</v>
      </c>
      <c r="X13" s="86">
        <v>0.25037350235529954</v>
      </c>
    </row>
    <row r="14" spans="1:24" s="15" customFormat="1" ht="12.75" customHeight="1">
      <c r="A14" s="57"/>
      <c r="B14" s="77"/>
      <c r="C14" s="78"/>
      <c r="D14" s="79"/>
      <c r="E14" s="79"/>
      <c r="F14" s="79"/>
      <c r="G14" s="78"/>
      <c r="H14" s="79"/>
      <c r="I14" s="79"/>
      <c r="J14" s="79"/>
      <c r="K14" s="78"/>
      <c r="L14" s="79"/>
      <c r="M14" s="79"/>
      <c r="N14" s="79"/>
      <c r="O14" s="80"/>
      <c r="P14" s="81"/>
      <c r="Q14" s="81"/>
      <c r="R14" s="81"/>
      <c r="S14" s="87"/>
      <c r="T14" s="84"/>
      <c r="U14" s="84"/>
      <c r="V14" s="78"/>
      <c r="W14" s="79"/>
      <c r="X14" s="86"/>
    </row>
    <row r="15" spans="1:24" s="15" customFormat="1" ht="12.75" customHeight="1">
      <c r="A15" s="369" t="s">
        <v>60</v>
      </c>
      <c r="B15" s="370"/>
      <c r="C15" s="78">
        <v>2.9146341463414633</v>
      </c>
      <c r="D15" s="79">
        <v>2.88841882601798</v>
      </c>
      <c r="E15" s="79">
        <v>2.832369411548701</v>
      </c>
      <c r="F15" s="79">
        <v>2.831216006987177</v>
      </c>
      <c r="G15" s="78">
        <v>0.05543428809456918</v>
      </c>
      <c r="H15" s="79">
        <v>0.00889930387628677</v>
      </c>
      <c r="I15" s="79">
        <v>0.006022419584928508</v>
      </c>
      <c r="J15" s="79">
        <v>0.003987842990273398</v>
      </c>
      <c r="K15" s="78">
        <v>0.8694528353808024</v>
      </c>
      <c r="L15" s="79">
        <v>0.8653400474131362</v>
      </c>
      <c r="M15" s="79">
        <v>0.8889140269980483</v>
      </c>
      <c r="N15" s="79">
        <v>0.8950731136739231</v>
      </c>
      <c r="O15" s="80">
        <v>246</v>
      </c>
      <c r="P15" s="81">
        <v>9455</v>
      </c>
      <c r="Q15" s="81">
        <v>21786</v>
      </c>
      <c r="R15" s="81">
        <v>50378</v>
      </c>
      <c r="S15" s="87">
        <v>0.6390544477415929</v>
      </c>
      <c r="T15" s="84">
        <v>0.14882737010468172</v>
      </c>
      <c r="U15" s="84">
        <v>0.14474167934314253</v>
      </c>
      <c r="V15" s="78">
        <v>0.030294819246898332</v>
      </c>
      <c r="W15" s="79">
        <v>0.09254520942883394</v>
      </c>
      <c r="X15" s="86">
        <v>0.09319701159594401</v>
      </c>
    </row>
    <row r="16" spans="1:24" s="15" customFormat="1" ht="12.75" customHeight="1">
      <c r="A16" s="57"/>
      <c r="B16" s="77"/>
      <c r="C16" s="78"/>
      <c r="D16" s="79"/>
      <c r="E16" s="79"/>
      <c r="F16" s="79"/>
      <c r="G16" s="78"/>
      <c r="H16" s="79"/>
      <c r="I16" s="79"/>
      <c r="J16" s="79"/>
      <c r="K16" s="78"/>
      <c r="L16" s="79"/>
      <c r="M16" s="79"/>
      <c r="N16" s="79"/>
      <c r="O16" s="80"/>
      <c r="P16" s="81"/>
      <c r="Q16" s="81"/>
      <c r="R16" s="81"/>
      <c r="S16" s="87"/>
      <c r="T16" s="84"/>
      <c r="U16" s="84"/>
      <c r="V16" s="78"/>
      <c r="W16" s="79"/>
      <c r="X16" s="86"/>
    </row>
    <row r="17" spans="1:24" s="15" customFormat="1" ht="12.75" customHeight="1">
      <c r="A17" s="369" t="s">
        <v>63</v>
      </c>
      <c r="B17" s="370"/>
      <c r="C17" s="78">
        <v>2.0203252032520327</v>
      </c>
      <c r="D17" s="79">
        <v>2.0281183932346725</v>
      </c>
      <c r="E17" s="79">
        <v>2.048398935682173</v>
      </c>
      <c r="F17" s="79">
        <v>2.0802492409660074</v>
      </c>
      <c r="G17" s="78">
        <v>0.046957961773763546</v>
      </c>
      <c r="H17" s="79">
        <v>0.007649855353161337</v>
      </c>
      <c r="I17" s="79">
        <v>0.00508342068318961</v>
      </c>
      <c r="J17" s="79">
        <v>0.0033863032237510665</v>
      </c>
      <c r="K17" s="78">
        <v>0.7365068518288032</v>
      </c>
      <c r="L17" s="79">
        <v>0.7440442959285384</v>
      </c>
      <c r="M17" s="79">
        <v>0.7505236392213224</v>
      </c>
      <c r="N17" s="79">
        <v>0.7601703931500856</v>
      </c>
      <c r="O17" s="80">
        <v>246</v>
      </c>
      <c r="P17" s="81">
        <v>9460</v>
      </c>
      <c r="Q17" s="81">
        <v>21798</v>
      </c>
      <c r="R17" s="81">
        <v>50393</v>
      </c>
      <c r="S17" s="87">
        <v>0.8711314009148747</v>
      </c>
      <c r="T17" s="84">
        <v>0.5595492304822367</v>
      </c>
      <c r="U17" s="84">
        <v>0.21736803365826995</v>
      </c>
      <c r="V17" s="78">
        <v>-0.01047409411682161</v>
      </c>
      <c r="W17" s="79">
        <v>-0.03740552723864495</v>
      </c>
      <c r="X17" s="86">
        <v>-0.07882974429674149</v>
      </c>
    </row>
    <row r="18" spans="1:24" s="15" customFormat="1" ht="12.75" customHeight="1">
      <c r="A18" s="57"/>
      <c r="B18" s="77"/>
      <c r="C18" s="78"/>
      <c r="D18" s="79"/>
      <c r="E18" s="79"/>
      <c r="F18" s="79"/>
      <c r="G18" s="78"/>
      <c r="H18" s="79"/>
      <c r="I18" s="79"/>
      <c r="J18" s="79"/>
      <c r="K18" s="78"/>
      <c r="L18" s="79"/>
      <c r="M18" s="79"/>
      <c r="N18" s="79"/>
      <c r="O18" s="80"/>
      <c r="P18" s="81"/>
      <c r="Q18" s="81"/>
      <c r="R18" s="81"/>
      <c r="S18" s="87"/>
      <c r="T18" s="84"/>
      <c r="U18" s="84"/>
      <c r="V18" s="78"/>
      <c r="W18" s="79"/>
      <c r="X18" s="86"/>
    </row>
    <row r="19" spans="1:24" s="15" customFormat="1" ht="12.75" customHeight="1">
      <c r="A19" s="369" t="s">
        <v>65</v>
      </c>
      <c r="B19" s="370"/>
      <c r="C19" s="78">
        <v>2.6747967479674797</v>
      </c>
      <c r="D19" s="79">
        <v>2.542234908552701</v>
      </c>
      <c r="E19" s="79">
        <v>2.574527609612915</v>
      </c>
      <c r="F19" s="79">
        <v>2.5164458022536107</v>
      </c>
      <c r="G19" s="78">
        <v>0.055550361881062</v>
      </c>
      <c r="H19" s="79">
        <v>0.0087719124447578</v>
      </c>
      <c r="I19" s="79">
        <v>0.005833935236518061</v>
      </c>
      <c r="J19" s="79">
        <v>0.003873218357109799</v>
      </c>
      <c r="K19" s="78">
        <v>0.8712733815851192</v>
      </c>
      <c r="L19" s="79">
        <v>0.85313331376183</v>
      </c>
      <c r="M19" s="79">
        <v>0.8614492362862209</v>
      </c>
      <c r="N19" s="79">
        <v>0.8696043725930156</v>
      </c>
      <c r="O19" s="80">
        <v>246</v>
      </c>
      <c r="P19" s="81">
        <v>9459</v>
      </c>
      <c r="Q19" s="81">
        <v>21804</v>
      </c>
      <c r="R19" s="81">
        <v>50408</v>
      </c>
      <c r="S19" s="87">
        <v>0.016204950866555195</v>
      </c>
      <c r="T19" s="84">
        <v>0.0695137524194549</v>
      </c>
      <c r="U19" s="84">
        <v>0.004386290900543888</v>
      </c>
      <c r="V19" s="78">
        <v>0.15538232686080047</v>
      </c>
      <c r="W19" s="79">
        <v>0.11639587584618823</v>
      </c>
      <c r="X19" s="86">
        <v>0.1820953880920502</v>
      </c>
    </row>
    <row r="20" spans="1:24" s="15" customFormat="1" ht="12.75" customHeight="1">
      <c r="A20" s="57"/>
      <c r="B20" s="77"/>
      <c r="C20" s="78"/>
      <c r="D20" s="79"/>
      <c r="E20" s="79"/>
      <c r="F20" s="79"/>
      <c r="G20" s="78"/>
      <c r="H20" s="79"/>
      <c r="I20" s="79"/>
      <c r="J20" s="79"/>
      <c r="K20" s="78"/>
      <c r="L20" s="79"/>
      <c r="M20" s="79"/>
      <c r="N20" s="79"/>
      <c r="O20" s="80"/>
      <c r="P20" s="81"/>
      <c r="Q20" s="81"/>
      <c r="R20" s="81"/>
      <c r="S20" s="87"/>
      <c r="T20" s="84"/>
      <c r="U20" s="84"/>
      <c r="V20" s="78"/>
      <c r="W20" s="79"/>
      <c r="X20" s="86"/>
    </row>
    <row r="21" spans="1:24" s="15" customFormat="1" ht="12.75" customHeight="1">
      <c r="A21" s="369" t="s">
        <v>67</v>
      </c>
      <c r="B21" s="370"/>
      <c r="C21" s="78">
        <v>2.8008130081300813</v>
      </c>
      <c r="D21" s="79">
        <v>2.7698161065313887</v>
      </c>
      <c r="E21" s="79">
        <v>2.762677670793214</v>
      </c>
      <c r="F21" s="79">
        <v>2.7718376331079337</v>
      </c>
      <c r="G21" s="78">
        <v>0.056034524040922164</v>
      </c>
      <c r="H21" s="79">
        <v>0.008921175089381509</v>
      </c>
      <c r="I21" s="79">
        <v>0.005990192357090959</v>
      </c>
      <c r="J21" s="79">
        <v>0.003922481591945031</v>
      </c>
      <c r="K21" s="78">
        <v>0.8788671683395621</v>
      </c>
      <c r="L21" s="79">
        <v>0.8677877893801261</v>
      </c>
      <c r="M21" s="79">
        <v>0.8846441327441674</v>
      </c>
      <c r="N21" s="79">
        <v>0.8808482427106135</v>
      </c>
      <c r="O21" s="80">
        <v>246</v>
      </c>
      <c r="P21" s="81">
        <v>9462</v>
      </c>
      <c r="Q21" s="81">
        <v>21810</v>
      </c>
      <c r="R21" s="81">
        <v>50429</v>
      </c>
      <c r="S21" s="87">
        <v>0.5803346031211247</v>
      </c>
      <c r="T21" s="84">
        <v>0.5013413482095243</v>
      </c>
      <c r="U21" s="84">
        <v>0.6067737184590132</v>
      </c>
      <c r="V21" s="78">
        <v>0.03571944889986776</v>
      </c>
      <c r="W21" s="79">
        <v>0.043108110849694424</v>
      </c>
      <c r="X21" s="86">
        <v>0.03289485477428245</v>
      </c>
    </row>
    <row r="22" spans="1:24" s="15" customFormat="1" ht="12.75" customHeight="1">
      <c r="A22" s="57"/>
      <c r="B22" s="77"/>
      <c r="C22" s="78"/>
      <c r="D22" s="79"/>
      <c r="E22" s="79"/>
      <c r="F22" s="79"/>
      <c r="G22" s="78"/>
      <c r="H22" s="79"/>
      <c r="I22" s="79"/>
      <c r="J22" s="79"/>
      <c r="K22" s="78"/>
      <c r="L22" s="79"/>
      <c r="M22" s="79"/>
      <c r="N22" s="79"/>
      <c r="O22" s="80"/>
      <c r="P22" s="81"/>
      <c r="Q22" s="81"/>
      <c r="R22" s="81"/>
      <c r="S22" s="87"/>
      <c r="T22" s="84"/>
      <c r="U22" s="84"/>
      <c r="V22" s="78"/>
      <c r="W22" s="79"/>
      <c r="X22" s="86"/>
    </row>
    <row r="23" spans="1:24" s="15" customFormat="1" ht="12.75" customHeight="1">
      <c r="A23" s="369" t="s">
        <v>70</v>
      </c>
      <c r="B23" s="370"/>
      <c r="C23" s="78">
        <v>3.111111111111111</v>
      </c>
      <c r="D23" s="79">
        <v>2.927725118483412</v>
      </c>
      <c r="E23" s="79">
        <v>2.908937999345886</v>
      </c>
      <c r="F23" s="79">
        <v>2.9262974798754096</v>
      </c>
      <c r="G23" s="78">
        <v>0.048442742659724446</v>
      </c>
      <c r="H23" s="79">
        <v>0.008208156097772756</v>
      </c>
      <c r="I23" s="79">
        <v>0.0054483544081688744</v>
      </c>
      <c r="J23" s="79">
        <v>0.0035801271943672304</v>
      </c>
      <c r="K23" s="78">
        <v>0.7551476239016433</v>
      </c>
      <c r="L23" s="79">
        <v>0.7908846979565678</v>
      </c>
      <c r="M23" s="79">
        <v>0.7970814016757346</v>
      </c>
      <c r="N23" s="79">
        <v>0.796061226920549</v>
      </c>
      <c r="O23" s="80">
        <v>243</v>
      </c>
      <c r="P23" s="81">
        <v>9284</v>
      </c>
      <c r="Q23" s="81">
        <v>21403</v>
      </c>
      <c r="R23" s="81">
        <v>49442</v>
      </c>
      <c r="S23" s="87">
        <v>0.00035576767648746197</v>
      </c>
      <c r="T23" s="84">
        <v>8.384586763501695E-05</v>
      </c>
      <c r="U23" s="84">
        <v>0.0003052747910127971</v>
      </c>
      <c r="V23" s="78">
        <v>0.23187449839593416</v>
      </c>
      <c r="W23" s="79">
        <v>0.25364173764459813</v>
      </c>
      <c r="X23" s="86">
        <v>0.2321600713435412</v>
      </c>
    </row>
    <row r="24" spans="1:24" s="15" customFormat="1" ht="12.75" customHeight="1">
      <c r="A24" s="57"/>
      <c r="B24" s="77"/>
      <c r="C24" s="78"/>
      <c r="D24" s="79"/>
      <c r="E24" s="79"/>
      <c r="F24" s="79"/>
      <c r="G24" s="78"/>
      <c r="H24" s="79"/>
      <c r="I24" s="79"/>
      <c r="J24" s="79"/>
      <c r="K24" s="78"/>
      <c r="L24" s="79"/>
      <c r="M24" s="79"/>
      <c r="N24" s="79"/>
      <c r="O24" s="80"/>
      <c r="P24" s="81"/>
      <c r="Q24" s="81"/>
      <c r="R24" s="81"/>
      <c r="S24" s="87"/>
      <c r="T24" s="84"/>
      <c r="U24" s="84"/>
      <c r="V24" s="78"/>
      <c r="W24" s="79"/>
      <c r="X24" s="86"/>
    </row>
    <row r="25" spans="1:24" s="15" customFormat="1" ht="12.75" customHeight="1">
      <c r="A25" s="369" t="s">
        <v>72</v>
      </c>
      <c r="B25" s="370"/>
      <c r="C25" s="78">
        <v>1.8271604938271604</v>
      </c>
      <c r="D25" s="79">
        <v>1.9167115032820403</v>
      </c>
      <c r="E25" s="79">
        <v>1.8954248366013071</v>
      </c>
      <c r="F25" s="79">
        <v>1.939061868176304</v>
      </c>
      <c r="G25" s="78">
        <v>0.05665288199382249</v>
      </c>
      <c r="H25" s="79">
        <v>0.0100245667144021</v>
      </c>
      <c r="I25" s="79">
        <v>0.006557699028290044</v>
      </c>
      <c r="J25" s="79">
        <v>0.004354945692384287</v>
      </c>
      <c r="K25" s="78">
        <v>0.8831310300765409</v>
      </c>
      <c r="L25" s="79">
        <v>0.9663703110517498</v>
      </c>
      <c r="M25" s="79">
        <v>0.9597568350407968</v>
      </c>
      <c r="N25" s="79">
        <v>0.9685226900334705</v>
      </c>
      <c r="O25" s="80">
        <v>243</v>
      </c>
      <c r="P25" s="81">
        <v>9293</v>
      </c>
      <c r="Q25" s="81">
        <v>21420</v>
      </c>
      <c r="R25" s="81">
        <v>49460</v>
      </c>
      <c r="S25" s="87">
        <v>0.15303396398081714</v>
      </c>
      <c r="T25" s="84">
        <v>0.26983760727747585</v>
      </c>
      <c r="U25" s="84">
        <v>0.0722794761371061</v>
      </c>
      <c r="V25" s="78">
        <v>-0.09266738478070279</v>
      </c>
      <c r="W25" s="79">
        <v>-0.07112670655921402</v>
      </c>
      <c r="X25" s="86">
        <v>-0.11553820628123497</v>
      </c>
    </row>
    <row r="26" spans="1:24" s="15" customFormat="1" ht="12.75" customHeight="1">
      <c r="A26" s="57"/>
      <c r="B26" s="77"/>
      <c r="C26" s="78"/>
      <c r="D26" s="79"/>
      <c r="E26" s="79"/>
      <c r="F26" s="79"/>
      <c r="G26" s="78"/>
      <c r="H26" s="79"/>
      <c r="I26" s="79"/>
      <c r="J26" s="79"/>
      <c r="K26" s="78"/>
      <c r="L26" s="79"/>
      <c r="M26" s="79"/>
      <c r="N26" s="79"/>
      <c r="O26" s="80"/>
      <c r="P26" s="81"/>
      <c r="Q26" s="81"/>
      <c r="R26" s="81"/>
      <c r="S26" s="87"/>
      <c r="T26" s="84"/>
      <c r="U26" s="84"/>
      <c r="V26" s="78"/>
      <c r="W26" s="79"/>
      <c r="X26" s="86"/>
    </row>
    <row r="27" spans="1:24" s="15" customFormat="1" ht="12.75" customHeight="1">
      <c r="A27" s="369" t="s">
        <v>74</v>
      </c>
      <c r="B27" s="370"/>
      <c r="C27" s="78">
        <v>1.7901234567901234</v>
      </c>
      <c r="D27" s="79">
        <v>1.8961136828506837</v>
      </c>
      <c r="E27" s="79">
        <v>1.804221931627125</v>
      </c>
      <c r="F27" s="79">
        <v>1.76509727783845</v>
      </c>
      <c r="G27" s="78">
        <v>0.05922906757332778</v>
      </c>
      <c r="H27" s="79">
        <v>0.009846477442526815</v>
      </c>
      <c r="I27" s="79">
        <v>0.006383122602977467</v>
      </c>
      <c r="J27" s="79">
        <v>0.004143294860657819</v>
      </c>
      <c r="K27" s="78">
        <v>0.9232897888974058</v>
      </c>
      <c r="L27" s="79">
        <v>0.9489981629830867</v>
      </c>
      <c r="M27" s="79">
        <v>0.9340321033954405</v>
      </c>
      <c r="N27" s="79">
        <v>0.921321961521688</v>
      </c>
      <c r="O27" s="80">
        <v>243</v>
      </c>
      <c r="P27" s="81">
        <v>9289</v>
      </c>
      <c r="Q27" s="81">
        <v>21412</v>
      </c>
      <c r="R27" s="81">
        <v>49446</v>
      </c>
      <c r="S27" s="87">
        <v>0.08549190004357354</v>
      </c>
      <c r="T27" s="84">
        <v>0.8149860856514727</v>
      </c>
      <c r="U27" s="84">
        <v>0.6727396748910728</v>
      </c>
      <c r="V27" s="78">
        <v>-0.11168643965272806</v>
      </c>
      <c r="W27" s="79">
        <v>-0.015094207988944038</v>
      </c>
      <c r="X27" s="86">
        <v>0.027163337027524395</v>
      </c>
    </row>
    <row r="28" spans="1:24" s="15" customFormat="1" ht="12.75" customHeight="1">
      <c r="A28" s="57"/>
      <c r="B28" s="77"/>
      <c r="C28" s="78"/>
      <c r="D28" s="79"/>
      <c r="E28" s="79"/>
      <c r="F28" s="79"/>
      <c r="G28" s="78"/>
      <c r="H28" s="79"/>
      <c r="I28" s="79"/>
      <c r="J28" s="79"/>
      <c r="K28" s="78"/>
      <c r="L28" s="79"/>
      <c r="M28" s="79"/>
      <c r="N28" s="79"/>
      <c r="O28" s="80"/>
      <c r="P28" s="81"/>
      <c r="Q28" s="81"/>
      <c r="R28" s="81"/>
      <c r="S28" s="87"/>
      <c r="T28" s="84"/>
      <c r="U28" s="84"/>
      <c r="V28" s="78"/>
      <c r="W28" s="79"/>
      <c r="X28" s="86"/>
    </row>
    <row r="29" spans="1:24" s="15" customFormat="1" ht="12.75" customHeight="1">
      <c r="A29" s="369" t="s">
        <v>76</v>
      </c>
      <c r="B29" s="370"/>
      <c r="C29" s="78">
        <v>3.0205761316872426</v>
      </c>
      <c r="D29" s="79">
        <v>2.780634749865519</v>
      </c>
      <c r="E29" s="79">
        <v>2.8121644961023198</v>
      </c>
      <c r="F29" s="79">
        <v>2.814210632706691</v>
      </c>
      <c r="G29" s="78">
        <v>0.0590278692401479</v>
      </c>
      <c r="H29" s="79">
        <v>0.010782541618543546</v>
      </c>
      <c r="I29" s="79">
        <v>0.007078763687423641</v>
      </c>
      <c r="J29" s="79">
        <v>0.004650621610246137</v>
      </c>
      <c r="K29" s="78">
        <v>0.9201534172782143</v>
      </c>
      <c r="L29" s="79">
        <v>1.0395510949003526</v>
      </c>
      <c r="M29" s="79">
        <v>1.0360901818471056</v>
      </c>
      <c r="N29" s="79">
        <v>1.0343843961326582</v>
      </c>
      <c r="O29" s="80">
        <v>243</v>
      </c>
      <c r="P29" s="81">
        <v>9295</v>
      </c>
      <c r="Q29" s="81">
        <v>21423</v>
      </c>
      <c r="R29" s="81">
        <v>49470</v>
      </c>
      <c r="S29" s="87">
        <v>8.317586710289399E-05</v>
      </c>
      <c r="T29" s="84">
        <v>0.0005401357455264412</v>
      </c>
      <c r="U29" s="84">
        <v>0.0005823670409381933</v>
      </c>
      <c r="V29" s="78">
        <v>0.23081249493053865</v>
      </c>
      <c r="W29" s="79">
        <v>0.20115202251349762</v>
      </c>
      <c r="X29" s="86">
        <v>0.19950561875460213</v>
      </c>
    </row>
    <row r="30" spans="1:24" s="15" customFormat="1" ht="12.75" customHeight="1">
      <c r="A30" s="57"/>
      <c r="B30" s="77"/>
      <c r="C30" s="78"/>
      <c r="D30" s="79"/>
      <c r="E30" s="79"/>
      <c r="F30" s="79"/>
      <c r="G30" s="78"/>
      <c r="H30" s="79"/>
      <c r="I30" s="79"/>
      <c r="J30" s="79"/>
      <c r="K30" s="78"/>
      <c r="L30" s="79"/>
      <c r="M30" s="79"/>
      <c r="N30" s="79"/>
      <c r="O30" s="80"/>
      <c r="P30" s="81"/>
      <c r="Q30" s="81"/>
      <c r="R30" s="81"/>
      <c r="S30" s="87"/>
      <c r="T30" s="84"/>
      <c r="U30" s="84"/>
      <c r="V30" s="78"/>
      <c r="W30" s="79"/>
      <c r="X30" s="86"/>
    </row>
    <row r="31" spans="1:24" s="15" customFormat="1" ht="12.75" customHeight="1">
      <c r="A31" s="369" t="s">
        <v>80</v>
      </c>
      <c r="B31" s="370"/>
      <c r="C31" s="78">
        <v>3.308641975308642</v>
      </c>
      <c r="D31" s="79">
        <v>3.305391154632519</v>
      </c>
      <c r="E31" s="79">
        <v>3.2617969661610267</v>
      </c>
      <c r="F31" s="79">
        <v>3.317809714389667</v>
      </c>
      <c r="G31" s="78">
        <v>0.05114940006781524</v>
      </c>
      <c r="H31" s="79">
        <v>0.008129854590584894</v>
      </c>
      <c r="I31" s="79">
        <v>0.0054780816439577084</v>
      </c>
      <c r="J31" s="79">
        <v>0.0035316011262900462</v>
      </c>
      <c r="K31" s="78">
        <v>0.7973402372471067</v>
      </c>
      <c r="L31" s="79">
        <v>0.7837196692223926</v>
      </c>
      <c r="M31" s="79">
        <v>0.8018422128553643</v>
      </c>
      <c r="N31" s="79">
        <v>0.7855173282157045</v>
      </c>
      <c r="O31" s="80">
        <v>243</v>
      </c>
      <c r="P31" s="81">
        <v>9293</v>
      </c>
      <c r="Q31" s="81">
        <v>21425</v>
      </c>
      <c r="R31" s="81">
        <v>49473</v>
      </c>
      <c r="S31" s="87">
        <v>0.9491288962952581</v>
      </c>
      <c r="T31" s="84">
        <v>0.3651363730232169</v>
      </c>
      <c r="U31" s="84">
        <v>0.8559965491257123</v>
      </c>
      <c r="V31" s="78">
        <v>0.004147938100556417</v>
      </c>
      <c r="W31" s="79">
        <v>0.05842172985729953</v>
      </c>
      <c r="X31" s="86">
        <v>-0.011670957153611631</v>
      </c>
    </row>
    <row r="32" spans="1:24" s="15" customFormat="1" ht="12.75" customHeight="1">
      <c r="A32" s="57"/>
      <c r="B32" s="77"/>
      <c r="C32" s="78"/>
      <c r="D32" s="79"/>
      <c r="E32" s="79"/>
      <c r="F32" s="79"/>
      <c r="G32" s="78"/>
      <c r="H32" s="79"/>
      <c r="I32" s="79"/>
      <c r="J32" s="79"/>
      <c r="K32" s="78"/>
      <c r="L32" s="79"/>
      <c r="M32" s="79"/>
      <c r="N32" s="79"/>
      <c r="O32" s="80"/>
      <c r="P32" s="81"/>
      <c r="Q32" s="81"/>
      <c r="R32" s="81"/>
      <c r="S32" s="87"/>
      <c r="T32" s="84"/>
      <c r="U32" s="84"/>
      <c r="V32" s="78"/>
      <c r="W32" s="79"/>
      <c r="X32" s="86"/>
    </row>
    <row r="33" spans="1:24" s="15" customFormat="1" ht="12.75" customHeight="1">
      <c r="A33" s="369" t="s">
        <v>83</v>
      </c>
      <c r="B33" s="370"/>
      <c r="C33" s="78">
        <v>2.884297520661157</v>
      </c>
      <c r="D33" s="79">
        <v>2.883745963401507</v>
      </c>
      <c r="E33" s="79">
        <v>2.861144831450182</v>
      </c>
      <c r="F33" s="79">
        <v>2.8717020803428825</v>
      </c>
      <c r="G33" s="78">
        <v>0.055362968733259334</v>
      </c>
      <c r="H33" s="79">
        <v>0.008853678898510624</v>
      </c>
      <c r="I33" s="79">
        <v>0.005841957335478842</v>
      </c>
      <c r="J33" s="79">
        <v>0.00387708326024081</v>
      </c>
      <c r="K33" s="78">
        <v>0.8612456735939426</v>
      </c>
      <c r="L33" s="79">
        <v>0.8533587071404328</v>
      </c>
      <c r="M33" s="79">
        <v>0.8549640192918355</v>
      </c>
      <c r="N33" s="79">
        <v>0.8622741254253793</v>
      </c>
      <c r="O33" s="80">
        <v>242</v>
      </c>
      <c r="P33" s="81">
        <v>9290</v>
      </c>
      <c r="Q33" s="81">
        <v>21418</v>
      </c>
      <c r="R33" s="81">
        <v>49463</v>
      </c>
      <c r="S33" s="87">
        <v>0.9920822443699446</v>
      </c>
      <c r="T33" s="84">
        <v>0.6753106253745885</v>
      </c>
      <c r="U33" s="84">
        <v>0.8206714109387521</v>
      </c>
      <c r="V33" s="78">
        <v>0.0006463369448686056</v>
      </c>
      <c r="W33" s="79">
        <v>0.02708030828028568</v>
      </c>
      <c r="X33" s="86">
        <v>0.014607234459297737</v>
      </c>
    </row>
    <row r="34" spans="1:24" s="15" customFormat="1" ht="12.75" customHeight="1">
      <c r="A34" s="57"/>
      <c r="B34" s="77"/>
      <c r="C34" s="78"/>
      <c r="D34" s="79"/>
      <c r="E34" s="79"/>
      <c r="F34" s="79"/>
      <c r="G34" s="78"/>
      <c r="H34" s="79"/>
      <c r="I34" s="79"/>
      <c r="J34" s="79"/>
      <c r="K34" s="78"/>
      <c r="L34" s="79"/>
      <c r="M34" s="79"/>
      <c r="N34" s="79"/>
      <c r="O34" s="80"/>
      <c r="P34" s="81"/>
      <c r="Q34" s="81"/>
      <c r="R34" s="81"/>
      <c r="S34" s="87"/>
      <c r="T34" s="84"/>
      <c r="U34" s="84"/>
      <c r="V34" s="78"/>
      <c r="W34" s="79"/>
      <c r="X34" s="86"/>
    </row>
    <row r="35" spans="1:24" s="15" customFormat="1" ht="12.75" customHeight="1">
      <c r="A35" s="369" t="s">
        <v>86</v>
      </c>
      <c r="B35" s="370"/>
      <c r="C35" s="78">
        <v>2.5637860082304527</v>
      </c>
      <c r="D35" s="79">
        <v>2.6140350877192984</v>
      </c>
      <c r="E35" s="79">
        <v>2.514149621742785</v>
      </c>
      <c r="F35" s="79">
        <v>2.5342296805499394</v>
      </c>
      <c r="G35" s="78">
        <v>0.06304860803118276</v>
      </c>
      <c r="H35" s="79">
        <v>0.00997017499029276</v>
      </c>
      <c r="I35" s="79">
        <v>0.006543801953047418</v>
      </c>
      <c r="J35" s="79">
        <v>0.004322000897983371</v>
      </c>
      <c r="K35" s="78">
        <v>0.9828305321085333</v>
      </c>
      <c r="L35" s="79">
        <v>0.9610235071685901</v>
      </c>
      <c r="M35" s="79">
        <v>0.9575887741776968</v>
      </c>
      <c r="N35" s="79">
        <v>0.9611958981169667</v>
      </c>
      <c r="O35" s="80">
        <v>243</v>
      </c>
      <c r="P35" s="81">
        <v>9291</v>
      </c>
      <c r="Q35" s="81">
        <v>21414</v>
      </c>
      <c r="R35" s="81">
        <v>49460</v>
      </c>
      <c r="S35" s="87">
        <v>0.4213294001218201</v>
      </c>
      <c r="T35" s="84">
        <v>0.4218458173546755</v>
      </c>
      <c r="U35" s="84">
        <v>0.6325728414059282</v>
      </c>
      <c r="V35" s="78">
        <v>-0.05228704512847118</v>
      </c>
      <c r="W35" s="79">
        <v>0.051834762296886314</v>
      </c>
      <c r="X35" s="86">
        <v>0.03074953580057479</v>
      </c>
    </row>
    <row r="36" spans="1:24" s="15" customFormat="1" ht="12.75" customHeight="1">
      <c r="A36" s="57"/>
      <c r="B36" s="77"/>
      <c r="C36" s="78"/>
      <c r="D36" s="79"/>
      <c r="E36" s="79"/>
      <c r="F36" s="79"/>
      <c r="G36" s="78"/>
      <c r="H36" s="79"/>
      <c r="I36" s="79"/>
      <c r="J36" s="79"/>
      <c r="K36" s="78"/>
      <c r="L36" s="79"/>
      <c r="M36" s="79"/>
      <c r="N36" s="79"/>
      <c r="O36" s="80"/>
      <c r="P36" s="81"/>
      <c r="Q36" s="81"/>
      <c r="R36" s="81"/>
      <c r="S36" s="87"/>
      <c r="T36" s="84"/>
      <c r="U36" s="84"/>
      <c r="V36" s="78"/>
      <c r="W36" s="79"/>
      <c r="X36" s="86"/>
    </row>
    <row r="37" spans="1:24" s="15" customFormat="1" ht="12.75" customHeight="1">
      <c r="A37" s="369" t="s">
        <v>88</v>
      </c>
      <c r="B37" s="370"/>
      <c r="C37" s="78">
        <v>2.111111111111111</v>
      </c>
      <c r="D37" s="79">
        <v>2.2115798536375375</v>
      </c>
      <c r="E37" s="79">
        <v>2.1297039873004016</v>
      </c>
      <c r="F37" s="79">
        <v>2.158943878376193</v>
      </c>
      <c r="G37" s="78">
        <v>0.05773208147973819</v>
      </c>
      <c r="H37" s="79">
        <v>0.009378868316950712</v>
      </c>
      <c r="I37" s="79">
        <v>0.006182552193612277</v>
      </c>
      <c r="J37" s="79">
        <v>0.004108086820416816</v>
      </c>
      <c r="K37" s="78">
        <v>0.8999540851465149</v>
      </c>
      <c r="L37" s="79">
        <v>0.9040762047886638</v>
      </c>
      <c r="M37" s="79">
        <v>0.9048097015071827</v>
      </c>
      <c r="N37" s="79">
        <v>0.9136591968334851</v>
      </c>
      <c r="O37" s="80">
        <v>243</v>
      </c>
      <c r="P37" s="81">
        <v>9292</v>
      </c>
      <c r="Q37" s="81">
        <v>21418</v>
      </c>
      <c r="R37" s="81">
        <v>49464</v>
      </c>
      <c r="S37" s="87">
        <v>0.08724209149879492</v>
      </c>
      <c r="T37" s="84">
        <v>0.7500758326991446</v>
      </c>
      <c r="U37" s="84">
        <v>0.4155550775597947</v>
      </c>
      <c r="V37" s="78">
        <v>-0.11112862167400131</v>
      </c>
      <c r="W37" s="79">
        <v>-0.020548935492534396</v>
      </c>
      <c r="X37" s="86">
        <v>-0.05235296424625093</v>
      </c>
    </row>
    <row r="38" spans="1:24" s="15" customFormat="1" ht="12.75" customHeight="1">
      <c r="A38" s="57"/>
      <c r="B38" s="77"/>
      <c r="C38" s="78"/>
      <c r="D38" s="79"/>
      <c r="E38" s="79"/>
      <c r="F38" s="79"/>
      <c r="G38" s="78"/>
      <c r="H38" s="79"/>
      <c r="I38" s="79"/>
      <c r="J38" s="79"/>
      <c r="K38" s="78"/>
      <c r="L38" s="79"/>
      <c r="M38" s="79"/>
      <c r="N38" s="79"/>
      <c r="O38" s="80"/>
      <c r="P38" s="81"/>
      <c r="Q38" s="81"/>
      <c r="R38" s="81"/>
      <c r="S38" s="87"/>
      <c r="T38" s="84"/>
      <c r="U38" s="84"/>
      <c r="V38" s="78"/>
      <c r="W38" s="79"/>
      <c r="X38" s="86"/>
    </row>
    <row r="39" spans="1:24" s="15" customFormat="1" ht="12.75" customHeight="1">
      <c r="A39" s="369" t="s">
        <v>90</v>
      </c>
      <c r="B39" s="370"/>
      <c r="C39" s="78">
        <v>3.0246913580246915</v>
      </c>
      <c r="D39" s="79">
        <v>2.9818398011025833</v>
      </c>
      <c r="E39" s="79">
        <v>2.932311442366287</v>
      </c>
      <c r="F39" s="79">
        <v>2.940944721985297</v>
      </c>
      <c r="G39" s="78">
        <v>0.048416733131589194</v>
      </c>
      <c r="H39" s="79">
        <v>0.00781852878929199</v>
      </c>
      <c r="I39" s="79">
        <v>0.00526321773288256</v>
      </c>
      <c r="J39" s="79">
        <v>0.0034557316785978737</v>
      </c>
      <c r="K39" s="78">
        <v>0.7547421754837429</v>
      </c>
      <c r="L39" s="79">
        <v>0.7520026657935228</v>
      </c>
      <c r="M39" s="79">
        <v>0.7687361481413892</v>
      </c>
      <c r="N39" s="79">
        <v>0.7668454694369131</v>
      </c>
      <c r="O39" s="80">
        <v>243</v>
      </c>
      <c r="P39" s="81">
        <v>9251</v>
      </c>
      <c r="Q39" s="81">
        <v>21333</v>
      </c>
      <c r="R39" s="81">
        <v>49242</v>
      </c>
      <c r="S39" s="87">
        <v>0.3806403437974055</v>
      </c>
      <c r="T39" s="84">
        <v>0.06246441961034378</v>
      </c>
      <c r="U39" s="84">
        <v>0.0894481783225709</v>
      </c>
      <c r="V39" s="78">
        <v>0.056983251351763055</v>
      </c>
      <c r="W39" s="79">
        <v>0.12017116130385677</v>
      </c>
      <c r="X39" s="86">
        <v>0.10920927276376673</v>
      </c>
    </row>
    <row r="40" spans="1:24" s="15" customFormat="1" ht="12.75" customHeight="1">
      <c r="A40" s="57"/>
      <c r="B40" s="77"/>
      <c r="C40" s="78"/>
      <c r="D40" s="79"/>
      <c r="E40" s="79"/>
      <c r="F40" s="79"/>
      <c r="G40" s="78"/>
      <c r="H40" s="79"/>
      <c r="I40" s="79"/>
      <c r="J40" s="79"/>
      <c r="K40" s="78"/>
      <c r="L40" s="79"/>
      <c r="M40" s="79"/>
      <c r="N40" s="79"/>
      <c r="O40" s="80"/>
      <c r="P40" s="81"/>
      <c r="Q40" s="81"/>
      <c r="R40" s="81"/>
      <c r="S40" s="87"/>
      <c r="T40" s="84"/>
      <c r="U40" s="84"/>
      <c r="V40" s="78"/>
      <c r="W40" s="79"/>
      <c r="X40" s="86"/>
    </row>
    <row r="41" spans="1:24" s="15" customFormat="1" ht="12.75" customHeight="1">
      <c r="A41" s="369" t="s">
        <v>93</v>
      </c>
      <c r="B41" s="370"/>
      <c r="C41" s="78">
        <v>2.925925925925926</v>
      </c>
      <c r="D41" s="79">
        <v>2.7852972972972974</v>
      </c>
      <c r="E41" s="79">
        <v>2.7765693122685295</v>
      </c>
      <c r="F41" s="79">
        <v>2.758379718035185</v>
      </c>
      <c r="G41" s="78">
        <v>0.05095200656707595</v>
      </c>
      <c r="H41" s="79">
        <v>0.008661000842731692</v>
      </c>
      <c r="I41" s="79">
        <v>0.0057166517186498815</v>
      </c>
      <c r="J41" s="79">
        <v>0.003801296727685685</v>
      </c>
      <c r="K41" s="78">
        <v>0.7942631770958277</v>
      </c>
      <c r="L41" s="79">
        <v>0.8329883878420165</v>
      </c>
      <c r="M41" s="79">
        <v>0.8349247628942029</v>
      </c>
      <c r="N41" s="79">
        <v>0.8433911615752643</v>
      </c>
      <c r="O41" s="80">
        <v>243</v>
      </c>
      <c r="P41" s="81">
        <v>9250</v>
      </c>
      <c r="Q41" s="81">
        <v>21331</v>
      </c>
      <c r="R41" s="81">
        <v>49226</v>
      </c>
      <c r="S41" s="87">
        <v>0.006954731789930154</v>
      </c>
      <c r="T41" s="84">
        <v>0.003905609022129845</v>
      </c>
      <c r="U41" s="84">
        <v>0.001192332905763187</v>
      </c>
      <c r="V41" s="78">
        <v>0.16882423654542006</v>
      </c>
      <c r="W41" s="79">
        <v>0.17888631442630015</v>
      </c>
      <c r="X41" s="86">
        <v>0.19865777058631107</v>
      </c>
    </row>
    <row r="42" spans="1:24" s="15" customFormat="1" ht="12.75" customHeight="1">
      <c r="A42" s="57"/>
      <c r="B42" s="77"/>
      <c r="C42" s="78"/>
      <c r="D42" s="79"/>
      <c r="E42" s="79"/>
      <c r="F42" s="79"/>
      <c r="G42" s="78"/>
      <c r="H42" s="79"/>
      <c r="I42" s="79"/>
      <c r="J42" s="79"/>
      <c r="K42" s="78"/>
      <c r="L42" s="79"/>
      <c r="M42" s="79"/>
      <c r="N42" s="79"/>
      <c r="O42" s="80"/>
      <c r="P42" s="81"/>
      <c r="Q42" s="81"/>
      <c r="R42" s="81"/>
      <c r="S42" s="87"/>
      <c r="T42" s="84"/>
      <c r="U42" s="84"/>
      <c r="V42" s="78"/>
      <c r="W42" s="79"/>
      <c r="X42" s="86"/>
    </row>
    <row r="43" spans="1:24" s="15" customFormat="1" ht="12.75" customHeight="1">
      <c r="A43" s="369" t="s">
        <v>97</v>
      </c>
      <c r="B43" s="370"/>
      <c r="C43" s="78">
        <v>1.757201646090535</v>
      </c>
      <c r="D43" s="79">
        <v>1.9956752081306086</v>
      </c>
      <c r="E43" s="79">
        <v>1.8976654790924432</v>
      </c>
      <c r="F43" s="79">
        <v>1.9334782255443614</v>
      </c>
      <c r="G43" s="78">
        <v>0.05899585106717981</v>
      </c>
      <c r="H43" s="79">
        <v>0.010234780005887576</v>
      </c>
      <c r="I43" s="79">
        <v>0.006625982765520207</v>
      </c>
      <c r="J43" s="79">
        <v>0.004392281790260727</v>
      </c>
      <c r="K43" s="78">
        <v>0.9196543033570981</v>
      </c>
      <c r="L43" s="79">
        <v>0.9842964114740563</v>
      </c>
      <c r="M43" s="79">
        <v>0.9677564832097821</v>
      </c>
      <c r="N43" s="79">
        <v>0.9745720102953686</v>
      </c>
      <c r="O43" s="80">
        <v>243</v>
      </c>
      <c r="P43" s="81">
        <v>9249</v>
      </c>
      <c r="Q43" s="81">
        <v>21332</v>
      </c>
      <c r="R43" s="81">
        <v>49232</v>
      </c>
      <c r="S43" s="87">
        <v>0.0001894600528257501</v>
      </c>
      <c r="T43" s="84">
        <v>0.02439467027012278</v>
      </c>
      <c r="U43" s="84">
        <v>0.004904041106689486</v>
      </c>
      <c r="V43" s="78">
        <v>-0.2422781991889433</v>
      </c>
      <c r="W43" s="79">
        <v>-0.1451437788729952</v>
      </c>
      <c r="X43" s="86">
        <v>-0.18087588971532365</v>
      </c>
    </row>
    <row r="44" spans="1:24" s="15" customFormat="1" ht="12.75" customHeight="1">
      <c r="A44" s="57"/>
      <c r="B44" s="77"/>
      <c r="C44" s="78"/>
      <c r="D44" s="79"/>
      <c r="E44" s="79"/>
      <c r="F44" s="79"/>
      <c r="G44" s="78"/>
      <c r="H44" s="79"/>
      <c r="I44" s="79"/>
      <c r="J44" s="79"/>
      <c r="K44" s="78"/>
      <c r="L44" s="79"/>
      <c r="M44" s="79"/>
      <c r="N44" s="79"/>
      <c r="O44" s="80"/>
      <c r="P44" s="81"/>
      <c r="Q44" s="81"/>
      <c r="R44" s="81"/>
      <c r="S44" s="87"/>
      <c r="T44" s="84"/>
      <c r="U44" s="84"/>
      <c r="V44" s="78"/>
      <c r="W44" s="79"/>
      <c r="X44" s="86"/>
    </row>
    <row r="45" spans="1:24" s="15" customFormat="1" ht="12.75" customHeight="1">
      <c r="A45" s="369" t="s">
        <v>99</v>
      </c>
      <c r="B45" s="370"/>
      <c r="C45" s="78">
        <v>2.9300411522633745</v>
      </c>
      <c r="D45" s="79">
        <v>2.8849605362741917</v>
      </c>
      <c r="E45" s="79">
        <v>2.8600693793362084</v>
      </c>
      <c r="F45" s="79">
        <v>2.8830852338498407</v>
      </c>
      <c r="G45" s="78">
        <v>0.05310011431627953</v>
      </c>
      <c r="H45" s="79">
        <v>0.008671378550569889</v>
      </c>
      <c r="I45" s="79">
        <v>0.005737523361983914</v>
      </c>
      <c r="J45" s="79">
        <v>0.0037785749526316136</v>
      </c>
      <c r="K45" s="78">
        <v>0.827748862951605</v>
      </c>
      <c r="L45" s="79">
        <v>0.8339414022528234</v>
      </c>
      <c r="M45" s="79">
        <v>0.8379927367184434</v>
      </c>
      <c r="N45" s="79">
        <v>0.838477616558847</v>
      </c>
      <c r="O45" s="80">
        <v>243</v>
      </c>
      <c r="P45" s="81">
        <v>9249</v>
      </c>
      <c r="Q45" s="81">
        <v>21332</v>
      </c>
      <c r="R45" s="81">
        <v>49241</v>
      </c>
      <c r="S45" s="87">
        <v>0.40544654350237574</v>
      </c>
      <c r="T45" s="84">
        <v>0.19552381861649382</v>
      </c>
      <c r="U45" s="84">
        <v>0.3838220152573122</v>
      </c>
      <c r="V45" s="78">
        <v>0.05405729451422035</v>
      </c>
      <c r="W45" s="79">
        <v>0.08349925943412541</v>
      </c>
      <c r="X45" s="86">
        <v>0.0560013976356854</v>
      </c>
    </row>
    <row r="46" spans="1:24" s="15" customFormat="1" ht="12.75" customHeight="1">
      <c r="A46" s="57"/>
      <c r="B46" s="77"/>
      <c r="C46" s="78"/>
      <c r="D46" s="79"/>
      <c r="E46" s="79"/>
      <c r="F46" s="79"/>
      <c r="G46" s="78"/>
      <c r="H46" s="79"/>
      <c r="I46" s="79"/>
      <c r="J46" s="79"/>
      <c r="K46" s="78"/>
      <c r="L46" s="79"/>
      <c r="M46" s="79"/>
      <c r="N46" s="79"/>
      <c r="O46" s="80"/>
      <c r="P46" s="81"/>
      <c r="Q46" s="81"/>
      <c r="R46" s="81"/>
      <c r="S46" s="87"/>
      <c r="T46" s="84"/>
      <c r="U46" s="84"/>
      <c r="V46" s="78"/>
      <c r="W46" s="79"/>
      <c r="X46" s="86"/>
    </row>
    <row r="47" spans="1:24" s="15" customFormat="1" ht="12.75" customHeight="1">
      <c r="A47" s="369" t="s">
        <v>102</v>
      </c>
      <c r="B47" s="370"/>
      <c r="C47" s="78">
        <v>2.8724279835390947</v>
      </c>
      <c r="D47" s="79">
        <v>2.6015151515151516</v>
      </c>
      <c r="E47" s="79">
        <v>2.600243982545864</v>
      </c>
      <c r="F47" s="79">
        <v>2.651678998292544</v>
      </c>
      <c r="G47" s="78">
        <v>0.05669856731991447</v>
      </c>
      <c r="H47" s="79">
        <v>0.01021322967529614</v>
      </c>
      <c r="I47" s="79">
        <v>0.006764101201128819</v>
      </c>
      <c r="J47" s="79">
        <v>0.004461184579799404</v>
      </c>
      <c r="K47" s="78">
        <v>0.8838431938301059</v>
      </c>
      <c r="L47" s="79">
        <v>0.9817458724635573</v>
      </c>
      <c r="M47" s="79">
        <v>0.9874892787290711</v>
      </c>
      <c r="N47" s="79">
        <v>0.9894983829176007</v>
      </c>
      <c r="O47" s="80">
        <v>243</v>
      </c>
      <c r="P47" s="81">
        <v>9240</v>
      </c>
      <c r="Q47" s="81">
        <v>21313</v>
      </c>
      <c r="R47" s="81">
        <v>49196</v>
      </c>
      <c r="S47" s="87">
        <v>4.191415895502858E-06</v>
      </c>
      <c r="T47" s="84">
        <v>3.186863377457413E-06</v>
      </c>
      <c r="U47" s="84">
        <v>0.00013358952060447743</v>
      </c>
      <c r="V47" s="78">
        <v>0.2759500596056741</v>
      </c>
      <c r="W47" s="79">
        <v>0.27563236063032476</v>
      </c>
      <c r="X47" s="86">
        <v>0.22309181000948955</v>
      </c>
    </row>
    <row r="48" spans="1:24" s="15" customFormat="1" ht="12.75" customHeight="1">
      <c r="A48" s="57"/>
      <c r="B48" s="77"/>
      <c r="C48" s="78"/>
      <c r="D48" s="79"/>
      <c r="E48" s="79"/>
      <c r="F48" s="79"/>
      <c r="G48" s="78"/>
      <c r="H48" s="79"/>
      <c r="I48" s="79"/>
      <c r="J48" s="79"/>
      <c r="K48" s="78"/>
      <c r="L48" s="79"/>
      <c r="M48" s="79"/>
      <c r="N48" s="79"/>
      <c r="O48" s="80"/>
      <c r="P48" s="81"/>
      <c r="Q48" s="81"/>
      <c r="R48" s="81"/>
      <c r="S48" s="87"/>
      <c r="T48" s="84"/>
      <c r="U48" s="84"/>
      <c r="V48" s="78"/>
      <c r="W48" s="79"/>
      <c r="X48" s="86"/>
    </row>
    <row r="49" spans="1:24" s="15" customFormat="1" ht="12.75" customHeight="1">
      <c r="A49" s="369" t="s">
        <v>32</v>
      </c>
      <c r="B49" s="370"/>
      <c r="C49" s="78">
        <v>2.847736625514403</v>
      </c>
      <c r="D49" s="79">
        <v>2.730727587700303</v>
      </c>
      <c r="E49" s="79">
        <v>2.7085797427954565</v>
      </c>
      <c r="F49" s="79">
        <v>2.756737530994675</v>
      </c>
      <c r="G49" s="78">
        <v>0.05851706386161158</v>
      </c>
      <c r="H49" s="79">
        <v>0.009854663397202191</v>
      </c>
      <c r="I49" s="79">
        <v>0.006526596703636023</v>
      </c>
      <c r="J49" s="79">
        <v>0.004294281583703714</v>
      </c>
      <c r="K49" s="78">
        <v>0.9121907494625752</v>
      </c>
      <c r="L49" s="79">
        <v>0.9470736572453268</v>
      </c>
      <c r="M49" s="79">
        <v>0.95265957892467</v>
      </c>
      <c r="N49" s="79">
        <v>0.9525370933771424</v>
      </c>
      <c r="O49" s="80">
        <v>243</v>
      </c>
      <c r="P49" s="81">
        <v>9236</v>
      </c>
      <c r="Q49" s="81">
        <v>21306</v>
      </c>
      <c r="R49" s="81">
        <v>49202</v>
      </c>
      <c r="S49" s="87">
        <v>0.04970872906279181</v>
      </c>
      <c r="T49" s="84">
        <v>0.01887988279409448</v>
      </c>
      <c r="U49" s="84">
        <v>0.12221463635544962</v>
      </c>
      <c r="V49" s="78">
        <v>0.1235479805809767</v>
      </c>
      <c r="W49" s="79">
        <v>0.14607199234381527</v>
      </c>
      <c r="X49" s="86">
        <v>0.0955333867336318</v>
      </c>
    </row>
    <row r="50" spans="1:24" s="15" customFormat="1" ht="12.75" customHeight="1">
      <c r="A50" s="57"/>
      <c r="B50" s="77"/>
      <c r="C50" s="78"/>
      <c r="D50" s="79"/>
      <c r="E50" s="79"/>
      <c r="F50" s="79"/>
      <c r="G50" s="78"/>
      <c r="H50" s="79"/>
      <c r="I50" s="79"/>
      <c r="J50" s="79"/>
      <c r="K50" s="78"/>
      <c r="L50" s="79"/>
      <c r="M50" s="79"/>
      <c r="N50" s="79"/>
      <c r="O50" s="80"/>
      <c r="P50" s="81"/>
      <c r="Q50" s="81"/>
      <c r="R50" s="81"/>
      <c r="S50" s="87"/>
      <c r="T50" s="84"/>
      <c r="U50" s="84"/>
      <c r="V50" s="78"/>
      <c r="W50" s="79"/>
      <c r="X50" s="86"/>
    </row>
    <row r="51" spans="1:24" s="15" customFormat="1" ht="12.75" customHeight="1">
      <c r="A51" s="369" t="s">
        <v>33</v>
      </c>
      <c r="B51" s="370"/>
      <c r="C51" s="78">
        <v>2.6115702479338845</v>
      </c>
      <c r="D51" s="79">
        <v>2.6898871527777777</v>
      </c>
      <c r="E51" s="79">
        <v>2.7515992474129822</v>
      </c>
      <c r="F51" s="79">
        <v>2.701999307069925</v>
      </c>
      <c r="G51" s="78">
        <v>0.05729993475554185</v>
      </c>
      <c r="H51" s="79">
        <v>0.009590777270693447</v>
      </c>
      <c r="I51" s="79">
        <v>0.006274424975632362</v>
      </c>
      <c r="J51" s="79">
        <v>0.00417400652691564</v>
      </c>
      <c r="K51" s="78">
        <v>0.8913777933981883</v>
      </c>
      <c r="L51" s="79">
        <v>0.920714617986571</v>
      </c>
      <c r="M51" s="79">
        <v>0.9148619407064</v>
      </c>
      <c r="N51" s="79">
        <v>0.9245871997776062</v>
      </c>
      <c r="O51" s="80">
        <v>242</v>
      </c>
      <c r="P51" s="81">
        <v>9216</v>
      </c>
      <c r="Q51" s="81">
        <v>21260</v>
      </c>
      <c r="R51" s="81">
        <v>49067</v>
      </c>
      <c r="S51" s="87">
        <v>0.191161211787369</v>
      </c>
      <c r="T51" s="84">
        <v>0.017879097763873517</v>
      </c>
      <c r="U51" s="84">
        <v>0.12901852772305522</v>
      </c>
      <c r="V51" s="78">
        <v>-0.08506099861340041</v>
      </c>
      <c r="W51" s="79">
        <v>-0.1530602523162959</v>
      </c>
      <c r="X51" s="86">
        <v>-0.09780479240659136</v>
      </c>
    </row>
    <row r="52" spans="1:24" s="15" customFormat="1" ht="12.75" customHeight="1">
      <c r="A52" s="57"/>
      <c r="B52" s="77"/>
      <c r="C52" s="78"/>
      <c r="D52" s="79"/>
      <c r="E52" s="79"/>
      <c r="F52" s="79"/>
      <c r="G52" s="78"/>
      <c r="H52" s="79"/>
      <c r="I52" s="79"/>
      <c r="J52" s="79"/>
      <c r="K52" s="78"/>
      <c r="L52" s="79"/>
      <c r="M52" s="79"/>
      <c r="N52" s="79"/>
      <c r="O52" s="80"/>
      <c r="P52" s="81"/>
      <c r="Q52" s="81"/>
      <c r="R52" s="81"/>
      <c r="S52" s="87"/>
      <c r="T52" s="84"/>
      <c r="U52" s="84"/>
      <c r="V52" s="78"/>
      <c r="W52" s="79"/>
      <c r="X52" s="86"/>
    </row>
    <row r="53" spans="1:24" s="15" customFormat="1" ht="12.75" customHeight="1">
      <c r="A53" s="369" t="s">
        <v>34</v>
      </c>
      <c r="B53" s="370"/>
      <c r="C53" s="78">
        <v>3.2975206611570247</v>
      </c>
      <c r="D53" s="79">
        <v>3.2535807291666665</v>
      </c>
      <c r="E53" s="79">
        <v>3.215575620767494</v>
      </c>
      <c r="F53" s="79">
        <v>3.242351982064608</v>
      </c>
      <c r="G53" s="78">
        <v>0.04584489358292384</v>
      </c>
      <c r="H53" s="79">
        <v>0.007662559557653777</v>
      </c>
      <c r="I53" s="79">
        <v>0.005141836536009314</v>
      </c>
      <c r="J53" s="79">
        <v>0.003354274391126651</v>
      </c>
      <c r="K53" s="78">
        <v>0.7131791729757437</v>
      </c>
      <c r="L53" s="79">
        <v>0.7356057175347626</v>
      </c>
      <c r="M53" s="79">
        <v>0.74979190561521</v>
      </c>
      <c r="N53" s="79">
        <v>0.7429925995878749</v>
      </c>
      <c r="O53" s="80">
        <v>242</v>
      </c>
      <c r="P53" s="81">
        <v>9216</v>
      </c>
      <c r="Q53" s="81">
        <v>21264</v>
      </c>
      <c r="R53" s="81">
        <v>49065</v>
      </c>
      <c r="S53" s="87">
        <v>0.35866061970331764</v>
      </c>
      <c r="T53" s="84">
        <v>0.09076159137935369</v>
      </c>
      <c r="U53" s="84">
        <v>0.2491322152550124</v>
      </c>
      <c r="V53" s="78">
        <v>0.05973299410669915</v>
      </c>
      <c r="W53" s="79">
        <v>0.10929037747119183</v>
      </c>
      <c r="X53" s="86">
        <v>0.07425199002388144</v>
      </c>
    </row>
    <row r="54" spans="1:24" s="15" customFormat="1" ht="12.75" customHeight="1">
      <c r="A54" s="57"/>
      <c r="B54" s="77"/>
      <c r="C54" s="78"/>
      <c r="D54" s="79"/>
      <c r="E54" s="79"/>
      <c r="F54" s="79"/>
      <c r="G54" s="78"/>
      <c r="H54" s="79"/>
      <c r="I54" s="79"/>
      <c r="J54" s="79"/>
      <c r="K54" s="78"/>
      <c r="L54" s="79"/>
      <c r="M54" s="79"/>
      <c r="N54" s="79"/>
      <c r="O54" s="80"/>
      <c r="P54" s="81"/>
      <c r="Q54" s="81"/>
      <c r="R54" s="81"/>
      <c r="S54" s="87"/>
      <c r="T54" s="84"/>
      <c r="U54" s="84"/>
      <c r="V54" s="78"/>
      <c r="W54" s="79"/>
      <c r="X54" s="86"/>
    </row>
    <row r="55" spans="1:24" s="15" customFormat="1" ht="12.75" customHeight="1">
      <c r="A55" s="369" t="s">
        <v>35</v>
      </c>
      <c r="B55" s="370"/>
      <c r="C55" s="78">
        <v>3.227272727272727</v>
      </c>
      <c r="D55" s="79">
        <v>3.079861111111111</v>
      </c>
      <c r="E55" s="79">
        <v>3.030394278724005</v>
      </c>
      <c r="F55" s="79">
        <v>3.0562805872756935</v>
      </c>
      <c r="G55" s="78">
        <v>0.04730303992876696</v>
      </c>
      <c r="H55" s="79">
        <v>0.008485691112404367</v>
      </c>
      <c r="I55" s="79">
        <v>0.00571324149543102</v>
      </c>
      <c r="J55" s="79">
        <v>0.0037508950316335983</v>
      </c>
      <c r="K55" s="78">
        <v>0.735862606696121</v>
      </c>
      <c r="L55" s="79">
        <v>0.8146263467908192</v>
      </c>
      <c r="M55" s="79">
        <v>0.8329192894255911</v>
      </c>
      <c r="N55" s="79">
        <v>0.8306348366881083</v>
      </c>
      <c r="O55" s="80">
        <v>242</v>
      </c>
      <c r="P55" s="81">
        <v>9216</v>
      </c>
      <c r="Q55" s="81">
        <v>21254</v>
      </c>
      <c r="R55" s="81">
        <v>49040</v>
      </c>
      <c r="S55" s="87">
        <v>0.005358317348093385</v>
      </c>
      <c r="T55" s="84">
        <v>0.0002520024842342257</v>
      </c>
      <c r="U55" s="84">
        <v>0.0013934035310802229</v>
      </c>
      <c r="V55" s="78">
        <v>0.18095611164841008</v>
      </c>
      <c r="W55" s="79">
        <v>0.23637158011371784</v>
      </c>
      <c r="X55" s="86">
        <v>0.20585717386813465</v>
      </c>
    </row>
    <row r="56" spans="1:24" s="15" customFormat="1" ht="12.75" customHeight="1">
      <c r="A56" s="57"/>
      <c r="B56" s="77"/>
      <c r="C56" s="78"/>
      <c r="D56" s="79"/>
      <c r="E56" s="79"/>
      <c r="F56" s="79"/>
      <c r="G56" s="78"/>
      <c r="H56" s="79"/>
      <c r="I56" s="79"/>
      <c r="J56" s="79"/>
      <c r="K56" s="78"/>
      <c r="L56" s="79"/>
      <c r="M56" s="79"/>
      <c r="N56" s="79"/>
      <c r="O56" s="80"/>
      <c r="P56" s="81"/>
      <c r="Q56" s="81"/>
      <c r="R56" s="81"/>
      <c r="S56" s="87"/>
      <c r="T56" s="84"/>
      <c r="U56" s="84"/>
      <c r="V56" s="78"/>
      <c r="W56" s="79"/>
      <c r="X56" s="86"/>
    </row>
    <row r="57" spans="1:24" s="15" customFormat="1" ht="12.75" customHeight="1">
      <c r="A57" s="369" t="s">
        <v>36</v>
      </c>
      <c r="B57" s="370"/>
      <c r="C57" s="78">
        <v>2.979338842975207</v>
      </c>
      <c r="D57" s="79">
        <v>3.0044502333658962</v>
      </c>
      <c r="E57" s="79">
        <v>2.964947774536558</v>
      </c>
      <c r="F57" s="79">
        <v>2.985972066469569</v>
      </c>
      <c r="G57" s="78">
        <v>0.05476140675650047</v>
      </c>
      <c r="H57" s="79">
        <v>0.008868337223350667</v>
      </c>
      <c r="I57" s="79">
        <v>0.005933079996168879</v>
      </c>
      <c r="J57" s="79">
        <v>0.0038972689187673024</v>
      </c>
      <c r="K57" s="78">
        <v>0.8518875654263988</v>
      </c>
      <c r="L57" s="79">
        <v>0.8512217943940393</v>
      </c>
      <c r="M57" s="79">
        <v>0.8649689985039487</v>
      </c>
      <c r="N57" s="79">
        <v>0.8630932962087162</v>
      </c>
      <c r="O57" s="80">
        <v>242</v>
      </c>
      <c r="P57" s="81">
        <v>9213</v>
      </c>
      <c r="Q57" s="81">
        <v>21254</v>
      </c>
      <c r="R57" s="81">
        <v>49045</v>
      </c>
      <c r="S57" s="87">
        <v>0.6505601808845738</v>
      </c>
      <c r="T57" s="84">
        <v>0.7968696085848732</v>
      </c>
      <c r="U57" s="84">
        <v>0.9050615181341344</v>
      </c>
      <c r="V57" s="78">
        <v>-0.029500408185114107</v>
      </c>
      <c r="W57" s="79">
        <v>0.016637669631558584</v>
      </c>
      <c r="X57" s="86">
        <v>-0.007685407271148527</v>
      </c>
    </row>
    <row r="58" spans="1:24" s="15" customFormat="1" ht="12.75" customHeight="1">
      <c r="A58" s="57"/>
      <c r="B58" s="77"/>
      <c r="C58" s="78"/>
      <c r="D58" s="79"/>
      <c r="E58" s="79"/>
      <c r="F58" s="79"/>
      <c r="G58" s="78"/>
      <c r="H58" s="79"/>
      <c r="I58" s="79"/>
      <c r="J58" s="79"/>
      <c r="K58" s="78"/>
      <c r="L58" s="79"/>
      <c r="M58" s="79"/>
      <c r="N58" s="79"/>
      <c r="O58" s="80"/>
      <c r="P58" s="81"/>
      <c r="Q58" s="81"/>
      <c r="R58" s="81"/>
      <c r="S58" s="87"/>
      <c r="T58" s="84"/>
      <c r="U58" s="84"/>
      <c r="V58" s="78"/>
      <c r="W58" s="79"/>
      <c r="X58" s="86"/>
    </row>
    <row r="59" spans="1:24" s="15" customFormat="1" ht="12.75" customHeight="1">
      <c r="A59" s="369" t="s">
        <v>108</v>
      </c>
      <c r="B59" s="370"/>
      <c r="C59" s="78">
        <v>3.3264462809917354</v>
      </c>
      <c r="D59" s="79">
        <v>3.2397178513293543</v>
      </c>
      <c r="E59" s="79">
        <v>3.193253986921955</v>
      </c>
      <c r="F59" s="79">
        <v>3.1931287593026814</v>
      </c>
      <c r="G59" s="78">
        <v>0.04814923558313998</v>
      </c>
      <c r="H59" s="79">
        <v>0.008277421125391619</v>
      </c>
      <c r="I59" s="79">
        <v>0.005581879548431557</v>
      </c>
      <c r="J59" s="79">
        <v>0.0036828399724382135</v>
      </c>
      <c r="K59" s="78">
        <v>0.7490263217753116</v>
      </c>
      <c r="L59" s="79">
        <v>0.7945893152996945</v>
      </c>
      <c r="M59" s="79">
        <v>0.8138257870303203</v>
      </c>
      <c r="N59" s="79">
        <v>0.815605634990749</v>
      </c>
      <c r="O59" s="80">
        <v>242</v>
      </c>
      <c r="P59" s="81">
        <v>9215</v>
      </c>
      <c r="Q59" s="81">
        <v>21257</v>
      </c>
      <c r="R59" s="81">
        <v>49045</v>
      </c>
      <c r="S59" s="87">
        <v>0.09328746743104377</v>
      </c>
      <c r="T59" s="84">
        <v>0.011290837347100251</v>
      </c>
      <c r="U59" s="84">
        <v>0.011166641106276338</v>
      </c>
      <c r="V59" s="78">
        <v>0.10914874891020888</v>
      </c>
      <c r="W59" s="79">
        <v>0.1636619239552531</v>
      </c>
      <c r="X59" s="86">
        <v>0.16345831363777452</v>
      </c>
    </row>
    <row r="60" spans="1:24" s="15" customFormat="1" ht="12.75" customHeight="1">
      <c r="A60" s="57"/>
      <c r="B60" s="77"/>
      <c r="C60" s="78"/>
      <c r="D60" s="79"/>
      <c r="E60" s="79"/>
      <c r="F60" s="79"/>
      <c r="G60" s="78"/>
      <c r="H60" s="79"/>
      <c r="I60" s="79"/>
      <c r="J60" s="79"/>
      <c r="K60" s="78"/>
      <c r="L60" s="79"/>
      <c r="M60" s="79"/>
      <c r="N60" s="79"/>
      <c r="O60" s="80"/>
      <c r="P60" s="81"/>
      <c r="Q60" s="81"/>
      <c r="R60" s="81"/>
      <c r="S60" s="87"/>
      <c r="T60" s="84"/>
      <c r="U60" s="84"/>
      <c r="V60" s="78"/>
      <c r="W60" s="79"/>
      <c r="X60" s="86"/>
    </row>
    <row r="61" spans="1:24" s="15" customFormat="1" ht="12.75" customHeight="1">
      <c r="A61" s="369" t="s">
        <v>117</v>
      </c>
      <c r="B61" s="370"/>
      <c r="C61" s="88">
        <v>3.107883817427386</v>
      </c>
      <c r="D61" s="89">
        <v>3.2384012197778262</v>
      </c>
      <c r="E61" s="89">
        <v>3.135468329318407</v>
      </c>
      <c r="F61" s="89">
        <v>3.2169971555446417</v>
      </c>
      <c r="G61" s="88">
        <v>0.06156036697365424</v>
      </c>
      <c r="H61" s="89">
        <v>0.010540069943621142</v>
      </c>
      <c r="I61" s="89">
        <v>0.006963915150983435</v>
      </c>
      <c r="J61" s="89">
        <v>0.00466114675210618</v>
      </c>
      <c r="K61" s="88">
        <v>0.9556738912648843</v>
      </c>
      <c r="L61" s="89">
        <v>1.00997851922287</v>
      </c>
      <c r="M61" s="89">
        <v>1.0132676025440546</v>
      </c>
      <c r="N61" s="89">
        <v>1.030387580838341</v>
      </c>
      <c r="O61" s="90">
        <v>241</v>
      </c>
      <c r="P61" s="91">
        <v>9182</v>
      </c>
      <c r="Q61" s="91">
        <v>21171</v>
      </c>
      <c r="R61" s="91">
        <v>48867</v>
      </c>
      <c r="S61" s="92">
        <v>0.037634619248612</v>
      </c>
      <c r="T61" s="93">
        <v>0.656531100091976</v>
      </c>
      <c r="U61" s="93">
        <v>0.0784172789434507</v>
      </c>
      <c r="V61" s="88">
        <v>-0.12922789927340947</v>
      </c>
      <c r="W61" s="89">
        <v>-0.027223323652866782</v>
      </c>
      <c r="X61" s="94">
        <v>-0.10589543211349586</v>
      </c>
    </row>
    <row r="62" spans="1:24" s="15" customFormat="1" ht="24.75" customHeight="1">
      <c r="A62" s="57"/>
      <c r="B62" s="57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1"/>
      <c r="P62" s="81"/>
      <c r="Q62" s="81"/>
      <c r="R62" s="81"/>
      <c r="S62" s="84"/>
      <c r="T62" s="84"/>
      <c r="U62" s="84"/>
      <c r="V62" s="79"/>
      <c r="W62" s="79"/>
      <c r="X62" s="79"/>
    </row>
    <row r="63" spans="1:29" s="99" customFormat="1" ht="11.25" customHeight="1">
      <c r="A63" s="95" t="s">
        <v>249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7"/>
      <c r="Q63" s="97"/>
      <c r="R63" s="97"/>
      <c r="S63" s="98"/>
      <c r="T63" s="98"/>
      <c r="U63" s="98"/>
      <c r="V63" s="96"/>
      <c r="W63" s="96"/>
      <c r="X63" s="96"/>
      <c r="AA63" s="15"/>
      <c r="AB63" s="15"/>
      <c r="AC63" s="15"/>
    </row>
    <row r="64" spans="1:29" s="99" customFormat="1" ht="11.25" customHeight="1">
      <c r="A64" s="95" t="s">
        <v>250</v>
      </c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7"/>
      <c r="Q64" s="97"/>
      <c r="R64" s="97"/>
      <c r="S64" s="98"/>
      <c r="T64" s="98"/>
      <c r="U64" s="98"/>
      <c r="V64" s="96"/>
      <c r="W64" s="96"/>
      <c r="X64" s="96"/>
      <c r="AA64" s="15"/>
      <c r="AB64" s="15"/>
      <c r="AC64" s="15"/>
    </row>
    <row r="65" spans="1:29" s="99" customFormat="1" ht="11.25" customHeight="1">
      <c r="A65" s="95" t="s">
        <v>251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7"/>
      <c r="Q65" s="97"/>
      <c r="R65" s="97"/>
      <c r="S65" s="98"/>
      <c r="T65" s="98"/>
      <c r="U65" s="98"/>
      <c r="V65" s="96"/>
      <c r="W65" s="96"/>
      <c r="X65" s="96"/>
      <c r="AA65" s="15"/>
      <c r="AB65" s="15"/>
      <c r="AC65" s="15"/>
    </row>
    <row r="66" spans="1:29" s="99" customFormat="1" ht="11.25" customHeight="1">
      <c r="A66" s="95" t="s">
        <v>252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7"/>
      <c r="Q66" s="97"/>
      <c r="R66" s="97"/>
      <c r="S66" s="98"/>
      <c r="T66" s="98"/>
      <c r="U66" s="98"/>
      <c r="V66" s="96"/>
      <c r="W66" s="96"/>
      <c r="X66" s="96"/>
      <c r="AA66" s="15"/>
      <c r="AB66" s="15"/>
      <c r="AC66" s="15"/>
    </row>
    <row r="67" spans="1:24" s="15" customFormat="1" ht="12.75" customHeight="1">
      <c r="A67" s="369" t="s">
        <v>119</v>
      </c>
      <c r="B67" s="370"/>
      <c r="C67" s="85">
        <v>2.2355371900826446</v>
      </c>
      <c r="D67" s="100">
        <v>2.2132752992383025</v>
      </c>
      <c r="E67" s="100">
        <v>2.205560275653734</v>
      </c>
      <c r="F67" s="100">
        <v>2.2242532049316077</v>
      </c>
      <c r="G67" s="85">
        <v>0.06079703065962194</v>
      </c>
      <c r="H67" s="100">
        <v>0.01010911235842437</v>
      </c>
      <c r="I67" s="100">
        <v>0.006781314188623773</v>
      </c>
      <c r="J67" s="100">
        <v>0.004421064572712584</v>
      </c>
      <c r="K67" s="85">
        <v>0.9457798384193524</v>
      </c>
      <c r="L67" s="100">
        <v>0.9691048772375115</v>
      </c>
      <c r="M67" s="100">
        <v>0.9870481760971196</v>
      </c>
      <c r="N67" s="100">
        <v>0.9777351977711635</v>
      </c>
      <c r="O67" s="101">
        <v>242</v>
      </c>
      <c r="P67" s="102">
        <v>9190</v>
      </c>
      <c r="Q67" s="102">
        <v>21186</v>
      </c>
      <c r="R67" s="102">
        <v>48909</v>
      </c>
      <c r="S67" s="82">
        <v>0.7241303333201552</v>
      </c>
      <c r="T67" s="83">
        <v>0.638365886194785</v>
      </c>
      <c r="U67" s="83">
        <v>0.8578437163770289</v>
      </c>
      <c r="V67" s="85">
        <v>0.022971601286128022</v>
      </c>
      <c r="W67" s="100">
        <v>0.03037026474983453</v>
      </c>
      <c r="X67" s="122">
        <v>0.011540941940885195</v>
      </c>
    </row>
    <row r="68" spans="1:24" s="15" customFormat="1" ht="12.75" customHeight="1">
      <c r="A68" s="57"/>
      <c r="B68" s="77"/>
      <c r="C68" s="78"/>
      <c r="D68" s="79"/>
      <c r="E68" s="79"/>
      <c r="F68" s="79"/>
      <c r="G68" s="78"/>
      <c r="H68" s="79"/>
      <c r="I68" s="79"/>
      <c r="J68" s="79"/>
      <c r="K68" s="78"/>
      <c r="L68" s="79"/>
      <c r="M68" s="79"/>
      <c r="N68" s="79"/>
      <c r="O68" s="80"/>
      <c r="P68" s="81"/>
      <c r="Q68" s="81"/>
      <c r="R68" s="81"/>
      <c r="S68" s="87"/>
      <c r="T68" s="84"/>
      <c r="U68" s="84"/>
      <c r="V68" s="78"/>
      <c r="W68" s="79"/>
      <c r="X68" s="86"/>
    </row>
    <row r="69" spans="1:24" s="15" customFormat="1" ht="12.75" customHeight="1">
      <c r="A69" s="369" t="s">
        <v>120</v>
      </c>
      <c r="B69" s="370"/>
      <c r="C69" s="78">
        <v>1.5289256198347108</v>
      </c>
      <c r="D69" s="79">
        <v>1.6696097667320688</v>
      </c>
      <c r="E69" s="79">
        <v>1.6470616024187452</v>
      </c>
      <c r="F69" s="79">
        <v>1.680830605564648</v>
      </c>
      <c r="G69" s="78">
        <v>0.04503722434590439</v>
      </c>
      <c r="H69" s="79">
        <v>0.007907210886248184</v>
      </c>
      <c r="I69" s="79">
        <v>0.00529412366158057</v>
      </c>
      <c r="J69" s="79">
        <v>0.003477437472314541</v>
      </c>
      <c r="K69" s="78">
        <v>0.7006147882977951</v>
      </c>
      <c r="L69" s="79">
        <v>0.7573605675055619</v>
      </c>
      <c r="M69" s="79">
        <v>0.7702540577264508</v>
      </c>
      <c r="N69" s="79">
        <v>0.7688204528718958</v>
      </c>
      <c r="O69" s="80">
        <v>242</v>
      </c>
      <c r="P69" s="81">
        <v>9174</v>
      </c>
      <c r="Q69" s="81">
        <v>21168</v>
      </c>
      <c r="R69" s="81">
        <v>48880</v>
      </c>
      <c r="S69" s="87">
        <v>0.004278104891411179</v>
      </c>
      <c r="T69" s="84">
        <v>0.017571675509990885</v>
      </c>
      <c r="U69" s="84">
        <v>0.0021608452553014148</v>
      </c>
      <c r="V69" s="78">
        <v>-0.18575583801611764</v>
      </c>
      <c r="W69" s="79">
        <v>-0.1533727494182049</v>
      </c>
      <c r="X69" s="86">
        <v>-0.19758187384649134</v>
      </c>
    </row>
    <row r="70" spans="1:24" s="15" customFormat="1" ht="12.75" customHeight="1">
      <c r="A70" s="57"/>
      <c r="B70" s="77"/>
      <c r="C70" s="78"/>
      <c r="D70" s="79"/>
      <c r="E70" s="79"/>
      <c r="F70" s="79"/>
      <c r="G70" s="78"/>
      <c r="H70" s="79"/>
      <c r="I70" s="79"/>
      <c r="J70" s="79"/>
      <c r="K70" s="78"/>
      <c r="L70" s="79"/>
      <c r="M70" s="79"/>
      <c r="N70" s="79"/>
      <c r="O70" s="80"/>
      <c r="P70" s="81"/>
      <c r="Q70" s="81"/>
      <c r="R70" s="81"/>
      <c r="S70" s="87"/>
      <c r="T70" s="84"/>
      <c r="U70" s="84"/>
      <c r="V70" s="78"/>
      <c r="W70" s="79"/>
      <c r="X70" s="86"/>
    </row>
    <row r="71" spans="1:24" s="15" customFormat="1" ht="12.75" customHeight="1">
      <c r="A71" s="369" t="s">
        <v>121</v>
      </c>
      <c r="B71" s="370"/>
      <c r="C71" s="78">
        <v>2.6074380165289255</v>
      </c>
      <c r="D71" s="79">
        <v>2.7332026570837415</v>
      </c>
      <c r="E71" s="79">
        <v>2.63289883819779</v>
      </c>
      <c r="F71" s="79">
        <v>2.6812901378492247</v>
      </c>
      <c r="G71" s="78">
        <v>0.0539427616562454</v>
      </c>
      <c r="H71" s="79">
        <v>0.010092385775647614</v>
      </c>
      <c r="I71" s="79">
        <v>0.006627121619297194</v>
      </c>
      <c r="J71" s="79">
        <v>0.004380611654329217</v>
      </c>
      <c r="K71" s="78">
        <v>0.8391524363873376</v>
      </c>
      <c r="L71" s="79">
        <v>0.9671328500616608</v>
      </c>
      <c r="M71" s="79">
        <v>0.9643315928779851</v>
      </c>
      <c r="N71" s="79">
        <v>0.9686403101455163</v>
      </c>
      <c r="O71" s="80">
        <v>242</v>
      </c>
      <c r="P71" s="81">
        <v>9183</v>
      </c>
      <c r="Q71" s="81">
        <v>21174</v>
      </c>
      <c r="R71" s="81">
        <v>48894</v>
      </c>
      <c r="S71" s="87">
        <v>0.0227295550952748</v>
      </c>
      <c r="T71" s="84">
        <v>0.639856015364766</v>
      </c>
      <c r="U71" s="84">
        <v>0.17363784347152517</v>
      </c>
      <c r="V71" s="78">
        <v>-0.13003864003461135</v>
      </c>
      <c r="W71" s="79">
        <v>-0.026402558888357217</v>
      </c>
      <c r="X71" s="86">
        <v>-0.07624308068410302</v>
      </c>
    </row>
    <row r="72" spans="1:24" s="15" customFormat="1" ht="12.75" customHeight="1">
      <c r="A72" s="57"/>
      <c r="B72" s="77"/>
      <c r="C72" s="78"/>
      <c r="D72" s="79"/>
      <c r="E72" s="79"/>
      <c r="F72" s="79"/>
      <c r="G72" s="78"/>
      <c r="H72" s="79"/>
      <c r="I72" s="79"/>
      <c r="J72" s="79"/>
      <c r="K72" s="78"/>
      <c r="L72" s="79"/>
      <c r="M72" s="79"/>
      <c r="N72" s="79"/>
      <c r="O72" s="80"/>
      <c r="P72" s="81"/>
      <c r="Q72" s="81"/>
      <c r="R72" s="81"/>
      <c r="S72" s="87"/>
      <c r="T72" s="84"/>
      <c r="U72" s="84"/>
      <c r="V72" s="78"/>
      <c r="W72" s="79"/>
      <c r="X72" s="86"/>
    </row>
    <row r="73" spans="1:24" s="15" customFormat="1" ht="12.75" customHeight="1">
      <c r="A73" s="369" t="s">
        <v>122</v>
      </c>
      <c r="B73" s="370"/>
      <c r="C73" s="78">
        <v>2.8264462809917354</v>
      </c>
      <c r="D73" s="79">
        <v>3.220481009903145</v>
      </c>
      <c r="E73" s="79">
        <v>3.1164975218314845</v>
      </c>
      <c r="F73" s="79">
        <v>3.128193066775744</v>
      </c>
      <c r="G73" s="78">
        <v>0.06812971022802625</v>
      </c>
      <c r="H73" s="79">
        <v>0.012395975325770301</v>
      </c>
      <c r="I73" s="79">
        <v>0.008239079549500821</v>
      </c>
      <c r="J73" s="79">
        <v>0.005379452438954324</v>
      </c>
      <c r="K73" s="78">
        <v>1.0598495622552606</v>
      </c>
      <c r="L73" s="79">
        <v>1.1882691686239815</v>
      </c>
      <c r="M73" s="79">
        <v>1.1992036183110486</v>
      </c>
      <c r="N73" s="79">
        <v>1.1895160256207555</v>
      </c>
      <c r="O73" s="80">
        <v>242</v>
      </c>
      <c r="P73" s="81">
        <v>9189</v>
      </c>
      <c r="Q73" s="81">
        <v>21185</v>
      </c>
      <c r="R73" s="81">
        <v>48895</v>
      </c>
      <c r="S73" s="87">
        <v>3.447198426025059E-08</v>
      </c>
      <c r="T73" s="84">
        <v>3.337309527709838E-05</v>
      </c>
      <c r="U73" s="84">
        <v>1.5163926447643131E-05</v>
      </c>
      <c r="V73" s="78">
        <v>-0.3316039322704153</v>
      </c>
      <c r="W73" s="79">
        <v>-0.24186988465583148</v>
      </c>
      <c r="X73" s="86">
        <v>-0.2536718962037862</v>
      </c>
    </row>
    <row r="74" spans="1:24" s="15" customFormat="1" ht="12.75" customHeight="1">
      <c r="A74" s="57"/>
      <c r="B74" s="57"/>
      <c r="C74" s="78"/>
      <c r="D74" s="79"/>
      <c r="E74" s="79"/>
      <c r="F74" s="79"/>
      <c r="G74" s="78"/>
      <c r="H74" s="79"/>
      <c r="I74" s="79"/>
      <c r="J74" s="79"/>
      <c r="K74" s="78"/>
      <c r="L74" s="79"/>
      <c r="M74" s="79"/>
      <c r="N74" s="79"/>
      <c r="O74" s="80"/>
      <c r="P74" s="81"/>
      <c r="Q74" s="81"/>
      <c r="R74" s="81"/>
      <c r="S74" s="87"/>
      <c r="T74" s="84"/>
      <c r="U74" s="84"/>
      <c r="V74" s="78"/>
      <c r="W74" s="79"/>
      <c r="X74" s="79"/>
    </row>
    <row r="75" spans="1:24" s="15" customFormat="1" ht="12.75" customHeight="1">
      <c r="A75" s="369" t="s">
        <v>16</v>
      </c>
      <c r="B75" s="369"/>
      <c r="C75" s="78">
        <v>2.79253112033195</v>
      </c>
      <c r="D75" s="79">
        <v>2.5098319235416895</v>
      </c>
      <c r="E75" s="79">
        <v>2.528006472183886</v>
      </c>
      <c r="F75" s="104">
        <v>2.508882202621383</v>
      </c>
      <c r="G75" s="78">
        <v>0.07662785670709754</v>
      </c>
      <c r="H75" s="79">
        <v>0.012186467333956494</v>
      </c>
      <c r="I75" s="79">
        <v>0.008070910187586405</v>
      </c>
      <c r="J75" s="104">
        <v>0.005415357320513679</v>
      </c>
      <c r="K75" s="78">
        <v>1.1895842341209626</v>
      </c>
      <c r="L75" s="79">
        <v>1.162706499208077</v>
      </c>
      <c r="M75" s="79">
        <v>1.1699479608359233</v>
      </c>
      <c r="N75" s="104">
        <v>1.1929037804268225</v>
      </c>
      <c r="O75" s="80">
        <v>241</v>
      </c>
      <c r="P75" s="81">
        <v>9103</v>
      </c>
      <c r="Q75" s="81">
        <v>21013</v>
      </c>
      <c r="R75" s="105">
        <v>48524</v>
      </c>
      <c r="S75" s="87">
        <v>0.00019779127307766408</v>
      </c>
      <c r="T75" s="84">
        <v>0.00048511456461722014</v>
      </c>
      <c r="U75" s="106">
        <v>0.00023142555362023492</v>
      </c>
      <c r="V75" s="78">
        <v>0.24313891509405675</v>
      </c>
      <c r="W75" s="79">
        <v>0.22609949929658582</v>
      </c>
      <c r="X75" s="104">
        <v>0.23778021527358814</v>
      </c>
    </row>
    <row r="76" spans="1:24" s="15" customFormat="1" ht="12.75" customHeight="1">
      <c r="A76" s="57"/>
      <c r="B76" s="57"/>
      <c r="C76" s="78"/>
      <c r="D76" s="79"/>
      <c r="E76" s="79"/>
      <c r="F76" s="104"/>
      <c r="G76" s="78"/>
      <c r="H76" s="79"/>
      <c r="I76" s="79"/>
      <c r="J76" s="104"/>
      <c r="K76" s="78"/>
      <c r="L76" s="79"/>
      <c r="M76" s="79"/>
      <c r="N76" s="104"/>
      <c r="O76" s="80"/>
      <c r="P76" s="81"/>
      <c r="Q76" s="81"/>
      <c r="R76" s="105"/>
      <c r="S76" s="87"/>
      <c r="T76" s="84"/>
      <c r="U76" s="106"/>
      <c r="V76" s="78"/>
      <c r="W76" s="79"/>
      <c r="X76" s="104"/>
    </row>
    <row r="77" spans="1:24" s="15" customFormat="1" ht="12.75" customHeight="1">
      <c r="A77" s="369" t="s">
        <v>17</v>
      </c>
      <c r="B77" s="369"/>
      <c r="C77" s="78">
        <v>2.315352697095436</v>
      </c>
      <c r="D77" s="79">
        <v>2.3696489490480905</v>
      </c>
      <c r="E77" s="79">
        <v>2.3968541468064823</v>
      </c>
      <c r="F77" s="104">
        <v>2.332686711930165</v>
      </c>
      <c r="G77" s="78">
        <v>0.07530863134732366</v>
      </c>
      <c r="H77" s="79">
        <v>0.012447882968486207</v>
      </c>
      <c r="I77" s="79">
        <v>0.008300627889265761</v>
      </c>
      <c r="J77" s="104">
        <v>0.005464333414235016</v>
      </c>
      <c r="K77" s="78">
        <v>1.1691043491720965</v>
      </c>
      <c r="L77" s="79">
        <v>1.1866038704381132</v>
      </c>
      <c r="M77" s="79">
        <v>1.202302325544647</v>
      </c>
      <c r="N77" s="104">
        <v>1.2028610223953202</v>
      </c>
      <c r="O77" s="80">
        <v>241</v>
      </c>
      <c r="P77" s="81">
        <v>9087</v>
      </c>
      <c r="Q77" s="81">
        <v>20980</v>
      </c>
      <c r="R77" s="105">
        <v>48457</v>
      </c>
      <c r="S77" s="87">
        <v>0.4830845089506267</v>
      </c>
      <c r="T77" s="84">
        <v>0.2952592645044386</v>
      </c>
      <c r="U77" s="106">
        <v>0.8233887972839697</v>
      </c>
      <c r="V77" s="78">
        <v>-0.04575768991264759</v>
      </c>
      <c r="W77" s="79">
        <v>-0.06778781674079024</v>
      </c>
      <c r="X77" s="104">
        <v>-0.014410654690772861</v>
      </c>
    </row>
    <row r="78" spans="1:24" s="15" customFormat="1" ht="12.75" customHeight="1">
      <c r="A78" s="57"/>
      <c r="B78" s="57"/>
      <c r="C78" s="78"/>
      <c r="D78" s="79"/>
      <c r="E78" s="79"/>
      <c r="F78" s="79"/>
      <c r="G78" s="78"/>
      <c r="H78" s="79"/>
      <c r="I78" s="79"/>
      <c r="J78" s="79"/>
      <c r="K78" s="78"/>
      <c r="L78" s="79"/>
      <c r="M78" s="79"/>
      <c r="N78" s="79"/>
      <c r="O78" s="80"/>
      <c r="P78" s="81"/>
      <c r="Q78" s="81"/>
      <c r="R78" s="81"/>
      <c r="S78" s="87"/>
      <c r="T78" s="84"/>
      <c r="U78" s="84"/>
      <c r="V78" s="78"/>
      <c r="W78" s="79"/>
      <c r="X78" s="79"/>
    </row>
    <row r="79" spans="1:24" s="15" customFormat="1" ht="12.75" customHeight="1">
      <c r="A79" s="369" t="s">
        <v>112</v>
      </c>
      <c r="B79" s="370"/>
      <c r="C79" s="78">
        <v>5.614107883817427</v>
      </c>
      <c r="D79" s="79">
        <v>5.445063955395211</v>
      </c>
      <c r="E79" s="79">
        <v>5.454998103186647</v>
      </c>
      <c r="F79" s="79">
        <v>5.442770836758179</v>
      </c>
      <c r="G79" s="78">
        <v>0.07679525341682997</v>
      </c>
      <c r="H79" s="79">
        <v>0.012782497939933905</v>
      </c>
      <c r="I79" s="79">
        <v>0.008421187577254742</v>
      </c>
      <c r="J79" s="79">
        <v>0.00554147573153053</v>
      </c>
      <c r="K79" s="78">
        <v>1.192182929886428</v>
      </c>
      <c r="L79" s="79">
        <v>1.2225174614444734</v>
      </c>
      <c r="M79" s="79">
        <v>1.2229002607147064</v>
      </c>
      <c r="N79" s="79">
        <v>1.222445024764228</v>
      </c>
      <c r="O79" s="80">
        <v>241</v>
      </c>
      <c r="P79" s="81">
        <v>9147</v>
      </c>
      <c r="Q79" s="81">
        <v>21088</v>
      </c>
      <c r="R79" s="81">
        <v>48664</v>
      </c>
      <c r="S79" s="87">
        <v>0.03401481087219231</v>
      </c>
      <c r="T79" s="84">
        <v>0.044555537718056946</v>
      </c>
      <c r="U79" s="84">
        <v>0.029954855279988816</v>
      </c>
      <c r="V79" s="78">
        <v>0.13827526702357354</v>
      </c>
      <c r="W79" s="79">
        <v>0.130108550747868</v>
      </c>
      <c r="X79" s="86">
        <v>0.14015930662591064</v>
      </c>
    </row>
    <row r="80" spans="1:24" s="15" customFormat="1" ht="12.75" customHeight="1">
      <c r="A80" s="57"/>
      <c r="B80" s="77"/>
      <c r="C80" s="78"/>
      <c r="D80" s="79"/>
      <c r="E80" s="79"/>
      <c r="F80" s="79"/>
      <c r="G80" s="78"/>
      <c r="H80" s="79"/>
      <c r="I80" s="79"/>
      <c r="J80" s="79"/>
      <c r="K80" s="78"/>
      <c r="L80" s="79"/>
      <c r="M80" s="79"/>
      <c r="N80" s="79"/>
      <c r="O80" s="80"/>
      <c r="P80" s="81"/>
      <c r="Q80" s="81"/>
      <c r="R80" s="81"/>
      <c r="S80" s="87"/>
      <c r="T80" s="84"/>
      <c r="U80" s="84"/>
      <c r="V80" s="78"/>
      <c r="W80" s="79"/>
      <c r="X80" s="79"/>
    </row>
    <row r="81" spans="1:24" s="15" customFormat="1" ht="12.75" customHeight="1">
      <c r="A81" s="369" t="s">
        <v>8</v>
      </c>
      <c r="B81" s="370"/>
      <c r="C81" s="78">
        <v>2.165289256198347</v>
      </c>
      <c r="D81" s="79">
        <v>2.1275571600481347</v>
      </c>
      <c r="E81" s="79">
        <v>2.0255583479539094</v>
      </c>
      <c r="F81" s="104">
        <v>2.083950008222332</v>
      </c>
      <c r="G81" s="78">
        <v>0.062440730753541125</v>
      </c>
      <c r="H81" s="79">
        <v>0.009294295461650986</v>
      </c>
      <c r="I81" s="79">
        <v>0.006152671957705551</v>
      </c>
      <c r="J81" s="104">
        <v>0.00410499289532851</v>
      </c>
      <c r="K81" s="78">
        <v>0.9713498110375913</v>
      </c>
      <c r="L81" s="79">
        <v>0.8886143635021373</v>
      </c>
      <c r="M81" s="79">
        <v>0.8934942331819297</v>
      </c>
      <c r="N81" s="104">
        <v>0.9054092039492939</v>
      </c>
      <c r="O81" s="80">
        <v>242</v>
      </c>
      <c r="P81" s="81">
        <v>9141</v>
      </c>
      <c r="Q81" s="81">
        <v>21089</v>
      </c>
      <c r="R81" s="105">
        <v>48648</v>
      </c>
      <c r="S81" s="87">
        <v>0.550576328452669</v>
      </c>
      <c r="T81" s="84">
        <v>0.026851888539602606</v>
      </c>
      <c r="U81" s="106">
        <v>0.19488110430533281</v>
      </c>
      <c r="V81" s="78">
        <v>0.04246172209225333</v>
      </c>
      <c r="W81" s="79">
        <v>0.15638702865134904</v>
      </c>
      <c r="X81" s="104">
        <v>0.08983700145881264</v>
      </c>
    </row>
    <row r="82" spans="1:24" s="15" customFormat="1" ht="12.75" customHeight="1">
      <c r="A82" s="57"/>
      <c r="B82" s="57"/>
      <c r="C82" s="78"/>
      <c r="D82" s="79"/>
      <c r="E82" s="79"/>
      <c r="F82" s="104"/>
      <c r="G82" s="78"/>
      <c r="H82" s="79"/>
      <c r="I82" s="79"/>
      <c r="J82" s="104"/>
      <c r="K82" s="78"/>
      <c r="L82" s="79"/>
      <c r="M82" s="79"/>
      <c r="N82" s="104"/>
      <c r="O82" s="80"/>
      <c r="P82" s="81"/>
      <c r="Q82" s="81"/>
      <c r="R82" s="105"/>
      <c r="S82" s="87"/>
      <c r="T82" s="84"/>
      <c r="U82" s="106"/>
      <c r="V82" s="78"/>
      <c r="W82" s="79"/>
      <c r="X82" s="104"/>
    </row>
    <row r="83" spans="1:24" s="15" customFormat="1" ht="12.75" customHeight="1">
      <c r="A83" s="369" t="s">
        <v>9</v>
      </c>
      <c r="B83" s="369"/>
      <c r="C83" s="78">
        <v>2.4273858921161824</v>
      </c>
      <c r="D83" s="79">
        <v>2.7306640411333554</v>
      </c>
      <c r="E83" s="79">
        <v>2.654258345978756</v>
      </c>
      <c r="F83" s="104">
        <v>2.7391089821344132</v>
      </c>
      <c r="G83" s="78">
        <v>0.06481424317857215</v>
      </c>
      <c r="H83" s="79">
        <v>0.01088377427566874</v>
      </c>
      <c r="I83" s="79">
        <v>0.007198414536597689</v>
      </c>
      <c r="J83" s="104">
        <v>0.004724692986204376</v>
      </c>
      <c r="K83" s="78">
        <v>1.0061876339100337</v>
      </c>
      <c r="L83" s="79">
        <v>1.0405821711155638</v>
      </c>
      <c r="M83" s="79">
        <v>1.0453327316107064</v>
      </c>
      <c r="N83" s="104">
        <v>1.042017086727164</v>
      </c>
      <c r="O83" s="80">
        <v>241</v>
      </c>
      <c r="P83" s="81">
        <v>9141</v>
      </c>
      <c r="Q83" s="81">
        <v>21088</v>
      </c>
      <c r="R83" s="105">
        <v>48641</v>
      </c>
      <c r="S83" s="87">
        <v>7.92275579383637E-06</v>
      </c>
      <c r="T83" s="84">
        <v>0.0005952135966728625</v>
      </c>
      <c r="U83" s="106">
        <v>3.6060355118928553E-06</v>
      </c>
      <c r="V83" s="78">
        <v>-0.29145045671120945</v>
      </c>
      <c r="W83" s="79">
        <v>-0.21703372237564578</v>
      </c>
      <c r="X83" s="104">
        <v>-0.2991535301952785</v>
      </c>
    </row>
    <row r="84" spans="1:24" s="15" customFormat="1" ht="12.75" customHeight="1">
      <c r="A84" s="57"/>
      <c r="B84" s="57"/>
      <c r="C84" s="78"/>
      <c r="D84" s="79"/>
      <c r="E84" s="79"/>
      <c r="F84" s="104"/>
      <c r="G84" s="78"/>
      <c r="H84" s="79"/>
      <c r="I84" s="79"/>
      <c r="J84" s="104"/>
      <c r="K84" s="78"/>
      <c r="L84" s="79"/>
      <c r="M84" s="79"/>
      <c r="N84" s="104"/>
      <c r="O84" s="80"/>
      <c r="P84" s="81"/>
      <c r="Q84" s="81"/>
      <c r="R84" s="105"/>
      <c r="S84" s="87"/>
      <c r="T84" s="84"/>
      <c r="U84" s="106"/>
      <c r="V84" s="78"/>
      <c r="W84" s="79"/>
      <c r="X84" s="104"/>
    </row>
    <row r="85" spans="1:24" s="15" customFormat="1" ht="12.75" customHeight="1">
      <c r="A85" s="369" t="s">
        <v>10</v>
      </c>
      <c r="B85" s="369"/>
      <c r="C85" s="78">
        <v>2.5826446280991737</v>
      </c>
      <c r="D85" s="79">
        <v>2.3509462859643366</v>
      </c>
      <c r="E85" s="79">
        <v>2.2573759605350534</v>
      </c>
      <c r="F85" s="104">
        <v>2.2273512357609904</v>
      </c>
      <c r="G85" s="78">
        <v>0.0693934969314728</v>
      </c>
      <c r="H85" s="79">
        <v>0.011612295749139584</v>
      </c>
      <c r="I85" s="79">
        <v>0.007752311087065853</v>
      </c>
      <c r="J85" s="104">
        <v>0.005089787788062328</v>
      </c>
      <c r="K85" s="78">
        <v>1.0795094695108305</v>
      </c>
      <c r="L85" s="79">
        <v>1.1102350725234276</v>
      </c>
      <c r="M85" s="79">
        <v>1.1256078064020167</v>
      </c>
      <c r="N85" s="104">
        <v>1.122456891246895</v>
      </c>
      <c r="O85" s="80">
        <v>242</v>
      </c>
      <c r="P85" s="81">
        <v>9141</v>
      </c>
      <c r="Q85" s="81">
        <v>21082</v>
      </c>
      <c r="R85" s="105">
        <v>48634</v>
      </c>
      <c r="S85" s="87">
        <v>0.0013475865966836285</v>
      </c>
      <c r="T85" s="84">
        <v>7.796780120690834E-06</v>
      </c>
      <c r="U85" s="106">
        <v>9.008179819461503E-07</v>
      </c>
      <c r="V85" s="78">
        <v>0.2086930487686858</v>
      </c>
      <c r="W85" s="79">
        <v>0.28897158114408894</v>
      </c>
      <c r="X85" s="104">
        <v>0.31653188207834093</v>
      </c>
    </row>
    <row r="86" spans="1:24" s="15" customFormat="1" ht="12.75" customHeight="1">
      <c r="A86" s="57"/>
      <c r="B86" s="57"/>
      <c r="C86" s="78"/>
      <c r="D86" s="79"/>
      <c r="E86" s="79"/>
      <c r="F86" s="104"/>
      <c r="G86" s="78"/>
      <c r="H86" s="79"/>
      <c r="I86" s="79"/>
      <c r="J86" s="104"/>
      <c r="K86" s="78"/>
      <c r="L86" s="79"/>
      <c r="M86" s="79"/>
      <c r="N86" s="104"/>
      <c r="O86" s="80"/>
      <c r="P86" s="81"/>
      <c r="Q86" s="81"/>
      <c r="R86" s="105"/>
      <c r="S86" s="87"/>
      <c r="T86" s="84"/>
      <c r="U86" s="106"/>
      <c r="V86" s="78"/>
      <c r="W86" s="79"/>
      <c r="X86" s="104"/>
    </row>
    <row r="87" spans="1:24" s="15" customFormat="1" ht="12.75" customHeight="1">
      <c r="A87" s="369" t="s">
        <v>229</v>
      </c>
      <c r="B87" s="370"/>
      <c r="C87" s="78">
        <v>2.84297520661157</v>
      </c>
      <c r="D87" s="79">
        <v>2.7659667541557305</v>
      </c>
      <c r="E87" s="79">
        <v>2.7020348147796804</v>
      </c>
      <c r="F87" s="104">
        <v>2.727239082161362</v>
      </c>
      <c r="G87" s="78">
        <v>0.05071977007531932</v>
      </c>
      <c r="H87" s="79">
        <v>0.008935495890688174</v>
      </c>
      <c r="I87" s="79">
        <v>0.006002848715275206</v>
      </c>
      <c r="J87" s="104">
        <v>0.0039479239263570925</v>
      </c>
      <c r="K87" s="78">
        <v>0.789014453930578</v>
      </c>
      <c r="L87" s="79">
        <v>0.8544502243042295</v>
      </c>
      <c r="M87" s="79">
        <v>0.8716128066189018</v>
      </c>
      <c r="N87" s="104">
        <v>0.870658211628039</v>
      </c>
      <c r="O87" s="80">
        <v>242</v>
      </c>
      <c r="P87" s="81">
        <v>9144</v>
      </c>
      <c r="Q87" s="81">
        <v>21083</v>
      </c>
      <c r="R87" s="105">
        <v>48636</v>
      </c>
      <c r="S87" s="87">
        <v>0.13607089349390947</v>
      </c>
      <c r="T87" s="84">
        <v>0.0062203105746214534</v>
      </c>
      <c r="U87" s="106">
        <v>0.023774882495685396</v>
      </c>
      <c r="V87" s="78">
        <v>0.0901263177952196</v>
      </c>
      <c r="W87" s="79">
        <v>0.16170068952820413</v>
      </c>
      <c r="X87" s="104">
        <v>0.13292945831613262</v>
      </c>
    </row>
    <row r="88" spans="1:24" s="15" customFormat="1" ht="12.75" customHeight="1">
      <c r="A88" s="57"/>
      <c r="B88" s="57"/>
      <c r="C88" s="78"/>
      <c r="D88" s="79"/>
      <c r="E88" s="79"/>
      <c r="F88" s="104"/>
      <c r="G88" s="78"/>
      <c r="H88" s="79"/>
      <c r="I88" s="79"/>
      <c r="J88" s="104"/>
      <c r="K88" s="78"/>
      <c r="L88" s="79"/>
      <c r="M88" s="79"/>
      <c r="N88" s="104"/>
      <c r="O88" s="80"/>
      <c r="P88" s="81"/>
      <c r="Q88" s="81"/>
      <c r="R88" s="105"/>
      <c r="S88" s="87"/>
      <c r="T88" s="84"/>
      <c r="U88" s="106"/>
      <c r="V88" s="78"/>
      <c r="W88" s="79"/>
      <c r="X88" s="104"/>
    </row>
    <row r="89" spans="1:24" s="15" customFormat="1" ht="12.75" customHeight="1">
      <c r="A89" s="369" t="s">
        <v>230</v>
      </c>
      <c r="B89" s="369"/>
      <c r="C89" s="78">
        <v>3.0082644628099175</v>
      </c>
      <c r="D89" s="79">
        <v>2.8827774740295244</v>
      </c>
      <c r="E89" s="79">
        <v>2.8416311047889997</v>
      </c>
      <c r="F89" s="104">
        <v>2.8578506959435845</v>
      </c>
      <c r="G89" s="78">
        <v>0.04899166223197348</v>
      </c>
      <c r="H89" s="79">
        <v>0.008590026317586513</v>
      </c>
      <c r="I89" s="79">
        <v>0.005731580531487193</v>
      </c>
      <c r="J89" s="104">
        <v>0.003771326744815761</v>
      </c>
      <c r="K89" s="78">
        <v>0.7621314048882449</v>
      </c>
      <c r="L89" s="79">
        <v>0.8214598646868272</v>
      </c>
      <c r="M89" s="79">
        <v>0.8323628502957026</v>
      </c>
      <c r="N89" s="104">
        <v>0.8317378773007363</v>
      </c>
      <c r="O89" s="80">
        <v>242</v>
      </c>
      <c r="P89" s="81">
        <v>9145</v>
      </c>
      <c r="Q89" s="81">
        <v>21090</v>
      </c>
      <c r="R89" s="105">
        <v>48639</v>
      </c>
      <c r="S89" s="87">
        <v>0.012245362796358633</v>
      </c>
      <c r="T89" s="84">
        <v>0.0008472343067654464</v>
      </c>
      <c r="U89" s="106">
        <v>0.0024517956770773192</v>
      </c>
      <c r="V89" s="78">
        <v>0.15276094934745676</v>
      </c>
      <c r="W89" s="79">
        <v>0.20019317051658445</v>
      </c>
      <c r="X89" s="104">
        <v>0.18084275223159882</v>
      </c>
    </row>
    <row r="90" spans="1:24" s="15" customFormat="1" ht="12.75" customHeight="1">
      <c r="A90" s="57"/>
      <c r="B90" s="57"/>
      <c r="C90" s="78"/>
      <c r="D90" s="79"/>
      <c r="E90" s="79"/>
      <c r="F90" s="104"/>
      <c r="G90" s="78"/>
      <c r="H90" s="79"/>
      <c r="I90" s="79"/>
      <c r="J90" s="104"/>
      <c r="K90" s="78"/>
      <c r="L90" s="79"/>
      <c r="M90" s="79"/>
      <c r="N90" s="104"/>
      <c r="O90" s="80"/>
      <c r="P90" s="81"/>
      <c r="Q90" s="81"/>
      <c r="R90" s="105"/>
      <c r="S90" s="87"/>
      <c r="T90" s="84"/>
      <c r="U90" s="106"/>
      <c r="V90" s="78"/>
      <c r="W90" s="79"/>
      <c r="X90" s="104"/>
    </row>
    <row r="91" spans="1:24" s="15" customFormat="1" ht="12.75" customHeight="1">
      <c r="A91" s="369" t="s">
        <v>231</v>
      </c>
      <c r="B91" s="369"/>
      <c r="C91" s="78">
        <v>2.9297520661157024</v>
      </c>
      <c r="D91" s="79">
        <v>2.8984904834828265</v>
      </c>
      <c r="E91" s="79">
        <v>2.8537742562983346</v>
      </c>
      <c r="F91" s="104">
        <v>2.8796248688892088</v>
      </c>
      <c r="G91" s="78">
        <v>0.051686316815058884</v>
      </c>
      <c r="H91" s="79">
        <v>0.008405205283087707</v>
      </c>
      <c r="I91" s="79">
        <v>0.005582007995713895</v>
      </c>
      <c r="J91" s="104">
        <v>0.0036674622479855624</v>
      </c>
      <c r="K91" s="78">
        <v>0.8040503925186572</v>
      </c>
      <c r="L91" s="79">
        <v>0.803653671819167</v>
      </c>
      <c r="M91" s="79">
        <v>0.810391453045894</v>
      </c>
      <c r="N91" s="104">
        <v>0.8086982950199882</v>
      </c>
      <c r="O91" s="80">
        <v>242</v>
      </c>
      <c r="P91" s="81">
        <v>9142</v>
      </c>
      <c r="Q91" s="81">
        <v>21077</v>
      </c>
      <c r="R91" s="105">
        <v>48623</v>
      </c>
      <c r="S91" s="87">
        <v>0.5503414437141514</v>
      </c>
      <c r="T91" s="84">
        <v>0.1469886529349641</v>
      </c>
      <c r="U91" s="106">
        <v>0.3361058746194793</v>
      </c>
      <c r="V91" s="78">
        <v>0.03889932159721434</v>
      </c>
      <c r="W91" s="79">
        <v>0.09375445598766084</v>
      </c>
      <c r="X91" s="104">
        <v>0.06198504131290971</v>
      </c>
    </row>
    <row r="92" spans="1:24" s="15" customFormat="1" ht="12.75" customHeight="1">
      <c r="A92" s="57"/>
      <c r="B92" s="57"/>
      <c r="C92" s="78"/>
      <c r="D92" s="79"/>
      <c r="E92" s="79"/>
      <c r="F92" s="104"/>
      <c r="G92" s="78"/>
      <c r="H92" s="79"/>
      <c r="I92" s="79"/>
      <c r="J92" s="104"/>
      <c r="K92" s="78"/>
      <c r="L92" s="79"/>
      <c r="M92" s="79"/>
      <c r="N92" s="104"/>
      <c r="O92" s="80"/>
      <c r="P92" s="81"/>
      <c r="Q92" s="81"/>
      <c r="R92" s="105"/>
      <c r="S92" s="87"/>
      <c r="T92" s="84"/>
      <c r="U92" s="106"/>
      <c r="V92" s="78"/>
      <c r="W92" s="79"/>
      <c r="X92" s="104"/>
    </row>
    <row r="93" spans="1:24" s="15" customFormat="1" ht="12.75" customHeight="1">
      <c r="A93" s="369" t="s">
        <v>223</v>
      </c>
      <c r="B93" s="369"/>
      <c r="C93" s="78">
        <v>0.6198347107438017</v>
      </c>
      <c r="D93" s="79">
        <v>0.6334433443344334</v>
      </c>
      <c r="E93" s="79">
        <v>0.5606834343530759</v>
      </c>
      <c r="F93" s="104">
        <v>0.5817196292618338</v>
      </c>
      <c r="G93" s="78">
        <v>0.031269119767612326</v>
      </c>
      <c r="H93" s="79">
        <v>0.005054362561768078</v>
      </c>
      <c r="I93" s="79">
        <v>0.003428742807938436</v>
      </c>
      <c r="J93" s="104">
        <v>0.0022436739209526057</v>
      </c>
      <c r="K93" s="78">
        <v>0.4864333458470859</v>
      </c>
      <c r="L93" s="79">
        <v>0.48189046518243867</v>
      </c>
      <c r="M93" s="79">
        <v>0.4963157030281835</v>
      </c>
      <c r="N93" s="104">
        <v>0.49328180208271766</v>
      </c>
      <c r="O93" s="80">
        <v>242</v>
      </c>
      <c r="P93" s="81">
        <v>9090</v>
      </c>
      <c r="Q93" s="81">
        <v>20953</v>
      </c>
      <c r="R93" s="105">
        <v>48336</v>
      </c>
      <c r="S93" s="87">
        <v>0.6646810769290556</v>
      </c>
      <c r="T93" s="84">
        <v>0.0612294067477811</v>
      </c>
      <c r="U93" s="106">
        <v>0.22523437066520705</v>
      </c>
      <c r="V93" s="78">
        <v>-0.028240097229314563</v>
      </c>
      <c r="W93" s="79">
        <v>0.1191807473143095</v>
      </c>
      <c r="X93" s="104">
        <v>0.0772683713873888</v>
      </c>
    </row>
    <row r="94" spans="1:24" s="15" customFormat="1" ht="12.75" customHeight="1">
      <c r="A94" s="57"/>
      <c r="B94" s="57"/>
      <c r="C94" s="78"/>
      <c r="D94" s="79"/>
      <c r="E94" s="79"/>
      <c r="F94" s="104"/>
      <c r="G94" s="78"/>
      <c r="H94" s="79"/>
      <c r="I94" s="79"/>
      <c r="J94" s="104"/>
      <c r="K94" s="78"/>
      <c r="L94" s="79"/>
      <c r="M94" s="79"/>
      <c r="N94" s="104"/>
      <c r="O94" s="80"/>
      <c r="P94" s="81"/>
      <c r="Q94" s="81"/>
      <c r="R94" s="105"/>
      <c r="S94" s="87"/>
      <c r="T94" s="84"/>
      <c r="U94" s="106"/>
      <c r="V94" s="78"/>
      <c r="W94" s="79"/>
      <c r="X94" s="104"/>
    </row>
    <row r="95" spans="1:24" s="15" customFormat="1" ht="12.75" customHeight="1">
      <c r="A95" s="369" t="s">
        <v>232</v>
      </c>
      <c r="B95" s="369"/>
      <c r="C95" s="78">
        <v>0.5661157024793388</v>
      </c>
      <c r="D95" s="79">
        <v>0.6873692324633851</v>
      </c>
      <c r="E95" s="79">
        <v>0.621496442725493</v>
      </c>
      <c r="F95" s="104">
        <v>0.6410182119205298</v>
      </c>
      <c r="G95" s="78">
        <v>0.0319250102847791</v>
      </c>
      <c r="H95" s="79">
        <v>0.004864833471509138</v>
      </c>
      <c r="I95" s="79">
        <v>0.0033515463414172633</v>
      </c>
      <c r="J95" s="104">
        <v>0.0021822898041343095</v>
      </c>
      <c r="K95" s="78">
        <v>0.49663660775998664</v>
      </c>
      <c r="L95" s="79">
        <v>0.46359080807408987</v>
      </c>
      <c r="M95" s="79">
        <v>0.4850256150637121</v>
      </c>
      <c r="N95" s="104">
        <v>0.4797068128508539</v>
      </c>
      <c r="O95" s="80">
        <v>242</v>
      </c>
      <c r="P95" s="81">
        <v>9081</v>
      </c>
      <c r="Q95" s="81">
        <v>20943</v>
      </c>
      <c r="R95" s="105">
        <v>48320</v>
      </c>
      <c r="S95" s="87">
        <v>0.0002154628204024823</v>
      </c>
      <c r="T95" s="84">
        <v>0.0857397439039758</v>
      </c>
      <c r="U95" s="106">
        <v>0.020054291987407095</v>
      </c>
      <c r="V95" s="78">
        <v>-0.2615529209644464</v>
      </c>
      <c r="W95" s="79">
        <v>-0.1141810628679465</v>
      </c>
      <c r="X95" s="104">
        <v>-0.1561422673904757</v>
      </c>
    </row>
    <row r="96" spans="1:24" s="15" customFormat="1" ht="12.75" customHeight="1">
      <c r="A96" s="57"/>
      <c r="B96" s="57"/>
      <c r="C96" s="78"/>
      <c r="D96" s="79"/>
      <c r="E96" s="79"/>
      <c r="F96" s="104"/>
      <c r="G96" s="78"/>
      <c r="H96" s="79"/>
      <c r="I96" s="79"/>
      <c r="J96" s="104"/>
      <c r="K96" s="78"/>
      <c r="L96" s="79"/>
      <c r="M96" s="79"/>
      <c r="N96" s="104"/>
      <c r="O96" s="80"/>
      <c r="P96" s="81"/>
      <c r="Q96" s="81"/>
      <c r="R96" s="105"/>
      <c r="S96" s="87"/>
      <c r="T96" s="84"/>
      <c r="U96" s="106"/>
      <c r="V96" s="78"/>
      <c r="W96" s="79"/>
      <c r="X96" s="104"/>
    </row>
    <row r="97" spans="1:24" s="15" customFormat="1" ht="12.75" customHeight="1">
      <c r="A97" s="369" t="s">
        <v>233</v>
      </c>
      <c r="B97" s="369"/>
      <c r="C97" s="78">
        <v>0.3112033195020747</v>
      </c>
      <c r="D97" s="79">
        <v>0.3046539773352404</v>
      </c>
      <c r="E97" s="79">
        <v>0.2723280347510621</v>
      </c>
      <c r="F97" s="104">
        <v>0.2652380952380952</v>
      </c>
      <c r="G97" s="78">
        <v>0.029885602263252976</v>
      </c>
      <c r="H97" s="79">
        <v>0.004828027714265067</v>
      </c>
      <c r="I97" s="79">
        <v>0.003075691093662066</v>
      </c>
      <c r="J97" s="104">
        <v>0.0020087329168590727</v>
      </c>
      <c r="K97" s="78">
        <v>0.4639493104376831</v>
      </c>
      <c r="L97" s="79">
        <v>0.4602860428914486</v>
      </c>
      <c r="M97" s="79">
        <v>0.4451684356683322</v>
      </c>
      <c r="N97" s="104">
        <v>0.4414644754456394</v>
      </c>
      <c r="O97" s="80">
        <v>241</v>
      </c>
      <c r="P97" s="81">
        <v>9089</v>
      </c>
      <c r="Q97" s="81">
        <v>20949</v>
      </c>
      <c r="R97" s="105">
        <v>48300</v>
      </c>
      <c r="S97" s="87">
        <v>0.8274534857606206</v>
      </c>
      <c r="T97" s="84">
        <v>0.19689417572569995</v>
      </c>
      <c r="U97" s="106">
        <v>0.12619324695725387</v>
      </c>
      <c r="V97" s="78">
        <v>0.014228852401633312</v>
      </c>
      <c r="W97" s="79">
        <v>0.08732713650878922</v>
      </c>
      <c r="X97" s="104">
        <v>0.10411987106681588</v>
      </c>
    </row>
    <row r="98" spans="1:24" s="15" customFormat="1" ht="12.75" customHeight="1">
      <c r="A98" s="57"/>
      <c r="B98" s="57"/>
      <c r="C98" s="78"/>
      <c r="D98" s="79"/>
      <c r="E98" s="79"/>
      <c r="F98" s="104"/>
      <c r="G98" s="78"/>
      <c r="H98" s="79"/>
      <c r="I98" s="79"/>
      <c r="J98" s="104"/>
      <c r="K98" s="78"/>
      <c r="L98" s="79"/>
      <c r="M98" s="79"/>
      <c r="N98" s="104"/>
      <c r="O98" s="80"/>
      <c r="P98" s="81"/>
      <c r="Q98" s="81"/>
      <c r="R98" s="105"/>
      <c r="S98" s="87"/>
      <c r="T98" s="84"/>
      <c r="U98" s="106"/>
      <c r="V98" s="78"/>
      <c r="W98" s="79"/>
      <c r="X98" s="104"/>
    </row>
    <row r="99" spans="1:24" s="15" customFormat="1" ht="12.75" customHeight="1">
      <c r="A99" s="369" t="s">
        <v>234</v>
      </c>
      <c r="B99" s="369"/>
      <c r="C99" s="78">
        <v>0.09504132231404959</v>
      </c>
      <c r="D99" s="79">
        <v>0.21014413026735615</v>
      </c>
      <c r="E99" s="79">
        <v>0.18494654448262696</v>
      </c>
      <c r="F99" s="104">
        <v>0.21387032016391067</v>
      </c>
      <c r="G99" s="78">
        <v>0.01889131058529473</v>
      </c>
      <c r="H99" s="79">
        <v>0.004273644547460442</v>
      </c>
      <c r="I99" s="79">
        <v>0.0026823397083943746</v>
      </c>
      <c r="J99" s="104">
        <v>0.0018653824289878078</v>
      </c>
      <c r="K99" s="78">
        <v>0.29387982404798846</v>
      </c>
      <c r="L99" s="79">
        <v>0.40743323234519135</v>
      </c>
      <c r="M99" s="79">
        <v>0.38826346095515424</v>
      </c>
      <c r="N99" s="104">
        <v>0.41004059063524906</v>
      </c>
      <c r="O99" s="80">
        <v>242</v>
      </c>
      <c r="P99" s="81">
        <v>9089</v>
      </c>
      <c r="Q99" s="81">
        <v>20952</v>
      </c>
      <c r="R99" s="105">
        <v>48319</v>
      </c>
      <c r="S99" s="87">
        <v>8.749502028309056E-09</v>
      </c>
      <c r="T99" s="84">
        <v>4.071331651300558E-06</v>
      </c>
      <c r="U99" s="106">
        <v>1.7060112375340726E-09</v>
      </c>
      <c r="V99" s="78">
        <v>-0.28250716636631035</v>
      </c>
      <c r="W99" s="79">
        <v>-0.23155725740301308</v>
      </c>
      <c r="X99" s="104">
        <v>-0.28979813355981926</v>
      </c>
    </row>
    <row r="100" spans="1:24" s="15" customFormat="1" ht="12.75" customHeight="1">
      <c r="A100" s="57"/>
      <c r="B100" s="57"/>
      <c r="C100" s="78"/>
      <c r="D100" s="79"/>
      <c r="E100" s="79"/>
      <c r="F100" s="104"/>
      <c r="G100" s="78"/>
      <c r="H100" s="79"/>
      <c r="I100" s="79"/>
      <c r="J100" s="104"/>
      <c r="K100" s="78"/>
      <c r="L100" s="79"/>
      <c r="M100" s="79"/>
      <c r="N100" s="104"/>
      <c r="O100" s="80"/>
      <c r="P100" s="81"/>
      <c r="Q100" s="81"/>
      <c r="R100" s="105"/>
      <c r="S100" s="87"/>
      <c r="T100" s="84"/>
      <c r="U100" s="106"/>
      <c r="V100" s="78"/>
      <c r="W100" s="79"/>
      <c r="X100" s="104"/>
    </row>
    <row r="101" spans="1:24" s="15" customFormat="1" ht="12.75" customHeight="1">
      <c r="A101" s="369" t="s">
        <v>18</v>
      </c>
      <c r="B101" s="369"/>
      <c r="C101" s="78">
        <v>0.4256198347107438</v>
      </c>
      <c r="D101" s="79">
        <v>0.4780600461893764</v>
      </c>
      <c r="E101" s="79">
        <v>0.4120454328529159</v>
      </c>
      <c r="F101" s="104">
        <v>0.45670529801324505</v>
      </c>
      <c r="G101" s="78">
        <v>0.03184946380154988</v>
      </c>
      <c r="H101" s="79">
        <v>0.005238678934245681</v>
      </c>
      <c r="I101" s="79">
        <v>0.0034003320583577464</v>
      </c>
      <c r="J101" s="104">
        <v>0.0022660881043489053</v>
      </c>
      <c r="K101" s="78">
        <v>0.49546138028709075</v>
      </c>
      <c r="L101" s="79">
        <v>0.4995458759551152</v>
      </c>
      <c r="M101" s="79">
        <v>0.49221494936265153</v>
      </c>
      <c r="N101" s="104">
        <v>0.4981271965423816</v>
      </c>
      <c r="O101" s="80">
        <v>242</v>
      </c>
      <c r="P101" s="81">
        <v>9093</v>
      </c>
      <c r="Q101" s="81">
        <v>20954</v>
      </c>
      <c r="R101" s="105">
        <v>48320</v>
      </c>
      <c r="S101" s="87">
        <v>0.10547174213450024</v>
      </c>
      <c r="T101" s="84">
        <v>0.6697275699890919</v>
      </c>
      <c r="U101" s="106">
        <v>0.3312458462936033</v>
      </c>
      <c r="V101" s="78">
        <v>-0.10497576699711242</v>
      </c>
      <c r="W101" s="79">
        <v>0.027578199068120254</v>
      </c>
      <c r="X101" s="104">
        <v>-0.06240466996837909</v>
      </c>
    </row>
    <row r="102" spans="1:24" s="15" customFormat="1" ht="12.75" customHeight="1">
      <c r="A102" s="57"/>
      <c r="B102" s="57"/>
      <c r="C102" s="78"/>
      <c r="D102" s="79"/>
      <c r="E102" s="79"/>
      <c r="F102" s="104"/>
      <c r="G102" s="78"/>
      <c r="H102" s="79"/>
      <c r="I102" s="79"/>
      <c r="J102" s="104"/>
      <c r="K102" s="78"/>
      <c r="L102" s="79"/>
      <c r="M102" s="79"/>
      <c r="N102" s="104"/>
      <c r="O102" s="80"/>
      <c r="P102" s="81"/>
      <c r="Q102" s="81"/>
      <c r="R102" s="105"/>
      <c r="S102" s="87"/>
      <c r="T102" s="84"/>
      <c r="U102" s="106"/>
      <c r="V102" s="78"/>
      <c r="W102" s="79"/>
      <c r="X102" s="104"/>
    </row>
    <row r="103" spans="1:24" s="15" customFormat="1" ht="12.75" customHeight="1">
      <c r="A103" s="369" t="s">
        <v>235</v>
      </c>
      <c r="B103" s="369"/>
      <c r="C103" s="78">
        <v>0.1037344398340249</v>
      </c>
      <c r="D103" s="79">
        <v>0.18985810141898582</v>
      </c>
      <c r="E103" s="79">
        <v>0.13082505729564553</v>
      </c>
      <c r="F103" s="104">
        <v>0.1780345384519816</v>
      </c>
      <c r="G103" s="78">
        <v>0.019682226100633072</v>
      </c>
      <c r="H103" s="79">
        <v>0.0041135158202129625</v>
      </c>
      <c r="I103" s="79">
        <v>0.0023301271450331023</v>
      </c>
      <c r="J103" s="104">
        <v>0.0017407516824583555</v>
      </c>
      <c r="K103" s="78">
        <v>0.30555031639751656</v>
      </c>
      <c r="L103" s="79">
        <v>0.3922103055211156</v>
      </c>
      <c r="M103" s="79">
        <v>0.337216979364547</v>
      </c>
      <c r="N103" s="104">
        <v>0.3825457773738865</v>
      </c>
      <c r="O103" s="80">
        <v>241</v>
      </c>
      <c r="P103" s="81">
        <v>9091</v>
      </c>
      <c r="Q103" s="81">
        <v>20944</v>
      </c>
      <c r="R103" s="105">
        <v>48294</v>
      </c>
      <c r="S103" s="87">
        <v>2.5907726465727477E-05</v>
      </c>
      <c r="T103" s="84">
        <v>0.1729147450756261</v>
      </c>
      <c r="U103" s="106">
        <v>0.0002125246534820788</v>
      </c>
      <c r="V103" s="78">
        <v>-0.21958541214395563</v>
      </c>
      <c r="W103" s="79">
        <v>-0.08033586420431822</v>
      </c>
      <c r="X103" s="104">
        <v>-0.19422537905924514</v>
      </c>
    </row>
    <row r="104" spans="1:24" s="15" customFormat="1" ht="12.75" customHeight="1">
      <c r="A104" s="57"/>
      <c r="B104" s="57"/>
      <c r="C104" s="78"/>
      <c r="D104" s="79"/>
      <c r="E104" s="79"/>
      <c r="F104" s="104"/>
      <c r="G104" s="78"/>
      <c r="H104" s="79"/>
      <c r="I104" s="79"/>
      <c r="J104" s="104"/>
      <c r="K104" s="78"/>
      <c r="L104" s="79"/>
      <c r="M104" s="79"/>
      <c r="N104" s="104"/>
      <c r="O104" s="80"/>
      <c r="P104" s="81"/>
      <c r="Q104" s="81"/>
      <c r="R104" s="105"/>
      <c r="S104" s="87"/>
      <c r="T104" s="84"/>
      <c r="U104" s="106"/>
      <c r="V104" s="78"/>
      <c r="W104" s="79"/>
      <c r="X104" s="104"/>
    </row>
    <row r="105" spans="1:24" s="15" customFormat="1" ht="12.75" customHeight="1">
      <c r="A105" s="369" t="s">
        <v>236</v>
      </c>
      <c r="B105" s="369"/>
      <c r="C105" s="78">
        <v>0.15702479338842976</v>
      </c>
      <c r="D105" s="79">
        <v>0.24108322324966974</v>
      </c>
      <c r="E105" s="79">
        <v>0.19793706126737023</v>
      </c>
      <c r="F105" s="104">
        <v>0.2296290162305399</v>
      </c>
      <c r="G105" s="78">
        <v>0.02343597331069722</v>
      </c>
      <c r="H105" s="79">
        <v>0.004488135026782321</v>
      </c>
      <c r="I105" s="79">
        <v>0.002753464267952381</v>
      </c>
      <c r="J105" s="104">
        <v>0.0019137107151370703</v>
      </c>
      <c r="K105" s="78">
        <v>0.36457818433742084</v>
      </c>
      <c r="L105" s="79">
        <v>0.4277642412278498</v>
      </c>
      <c r="M105" s="79">
        <v>0.3984539654836965</v>
      </c>
      <c r="N105" s="104">
        <v>0.42059861319818337</v>
      </c>
      <c r="O105" s="80">
        <v>242</v>
      </c>
      <c r="P105" s="81">
        <v>9084</v>
      </c>
      <c r="Q105" s="81">
        <v>20941</v>
      </c>
      <c r="R105" s="105">
        <v>48304</v>
      </c>
      <c r="S105" s="87">
        <v>0.0005047384398551954</v>
      </c>
      <c r="T105" s="84">
        <v>0.08420164821029533</v>
      </c>
      <c r="U105" s="106">
        <v>0.002250058823443818</v>
      </c>
      <c r="V105" s="78">
        <v>-0.19650644387656058</v>
      </c>
      <c r="W105" s="79">
        <v>-0.10267752720010132</v>
      </c>
      <c r="X105" s="104">
        <v>-0.17262116555743257</v>
      </c>
    </row>
    <row r="106" spans="1:24" s="15" customFormat="1" ht="12.75" customHeight="1">
      <c r="A106" s="57"/>
      <c r="B106" s="57"/>
      <c r="C106" s="78"/>
      <c r="D106" s="79"/>
      <c r="E106" s="79"/>
      <c r="F106" s="104"/>
      <c r="G106" s="78"/>
      <c r="H106" s="79"/>
      <c r="I106" s="79"/>
      <c r="J106" s="104"/>
      <c r="K106" s="78"/>
      <c r="L106" s="79"/>
      <c r="M106" s="79"/>
      <c r="N106" s="104"/>
      <c r="O106" s="80"/>
      <c r="P106" s="81"/>
      <c r="Q106" s="81"/>
      <c r="R106" s="105"/>
      <c r="S106" s="87"/>
      <c r="T106" s="84"/>
      <c r="U106" s="106"/>
      <c r="V106" s="78"/>
      <c r="W106" s="79"/>
      <c r="X106" s="104"/>
    </row>
    <row r="107" spans="1:24" s="15" customFormat="1" ht="12.75" customHeight="1">
      <c r="A107" s="369" t="s">
        <v>15</v>
      </c>
      <c r="B107" s="369"/>
      <c r="C107" s="78">
        <v>0.3512396694214876</v>
      </c>
      <c r="D107" s="79">
        <v>0.4238891333040035</v>
      </c>
      <c r="E107" s="79">
        <v>0.34378729294954413</v>
      </c>
      <c r="F107" s="104">
        <v>0.38173913043478264</v>
      </c>
      <c r="G107" s="78">
        <v>0.030749311907166278</v>
      </c>
      <c r="H107" s="79">
        <v>0.005182906166584817</v>
      </c>
      <c r="I107" s="79">
        <v>0.0032816778479326167</v>
      </c>
      <c r="J107" s="104">
        <v>0.0022105490228763566</v>
      </c>
      <c r="K107" s="78">
        <v>0.47834703326030553</v>
      </c>
      <c r="L107" s="79">
        <v>0.4942003626942372</v>
      </c>
      <c r="M107" s="79">
        <v>0.47498248343014343</v>
      </c>
      <c r="N107" s="104">
        <v>0.48581812775632754</v>
      </c>
      <c r="O107" s="80">
        <v>242</v>
      </c>
      <c r="P107" s="81">
        <v>9092</v>
      </c>
      <c r="Q107" s="81">
        <v>20949</v>
      </c>
      <c r="R107" s="105">
        <v>48300</v>
      </c>
      <c r="S107" s="87">
        <v>0.020599599143447514</v>
      </c>
      <c r="T107" s="84">
        <v>0.8082722303120036</v>
      </c>
      <c r="U107" s="106">
        <v>0.3234879610139121</v>
      </c>
      <c r="V107" s="78">
        <v>-0.14700406832251617</v>
      </c>
      <c r="W107" s="79">
        <v>0.01568979221744185</v>
      </c>
      <c r="X107" s="104">
        <v>-0.06277958616767115</v>
      </c>
    </row>
    <row r="108" spans="1:24" s="15" customFormat="1" ht="12.75" customHeight="1">
      <c r="A108" s="57"/>
      <c r="B108" s="57"/>
      <c r="C108" s="78"/>
      <c r="D108" s="79"/>
      <c r="E108" s="79"/>
      <c r="F108" s="104"/>
      <c r="G108" s="78"/>
      <c r="H108" s="79"/>
      <c r="I108" s="79"/>
      <c r="J108" s="104"/>
      <c r="K108" s="78"/>
      <c r="L108" s="79"/>
      <c r="M108" s="79"/>
      <c r="N108" s="104"/>
      <c r="O108" s="80"/>
      <c r="P108" s="81"/>
      <c r="Q108" s="81"/>
      <c r="R108" s="105"/>
      <c r="S108" s="87"/>
      <c r="T108" s="84"/>
      <c r="U108" s="106"/>
      <c r="V108" s="78"/>
      <c r="W108" s="79"/>
      <c r="X108" s="104"/>
    </row>
    <row r="109" spans="1:24" s="15" customFormat="1" ht="12.75" customHeight="1">
      <c r="A109" s="369" t="s">
        <v>147</v>
      </c>
      <c r="B109" s="369"/>
      <c r="C109" s="78">
        <v>5.859504132231405</v>
      </c>
      <c r="D109" s="79">
        <v>5.722753766633674</v>
      </c>
      <c r="E109" s="79">
        <v>5.699336737128406</v>
      </c>
      <c r="F109" s="104">
        <v>5.678894524376359</v>
      </c>
      <c r="G109" s="78">
        <v>0.07760243641920021</v>
      </c>
      <c r="H109" s="79">
        <v>0.013523636236865722</v>
      </c>
      <c r="I109" s="79">
        <v>0.008858646474738994</v>
      </c>
      <c r="J109" s="104">
        <v>0.0058985942388797945</v>
      </c>
      <c r="K109" s="78">
        <v>1.2072105986295163</v>
      </c>
      <c r="L109" s="79">
        <v>1.2895763979504458</v>
      </c>
      <c r="M109" s="79">
        <v>1.282424856709292</v>
      </c>
      <c r="N109" s="104">
        <v>1.2964165468806166</v>
      </c>
      <c r="O109" s="80">
        <v>242</v>
      </c>
      <c r="P109" s="81">
        <v>9093</v>
      </c>
      <c r="Q109" s="81">
        <v>20957</v>
      </c>
      <c r="R109" s="105">
        <v>48305</v>
      </c>
      <c r="S109" s="87">
        <v>0.08376276264085691</v>
      </c>
      <c r="T109" s="84">
        <v>0.04135700500597004</v>
      </c>
      <c r="U109" s="106">
        <v>0.02113021925111552</v>
      </c>
      <c r="V109" s="78">
        <v>0.10604285703047256</v>
      </c>
      <c r="W109" s="79">
        <v>0.12489417548720085</v>
      </c>
      <c r="X109" s="104">
        <v>0.13931448830209794</v>
      </c>
    </row>
    <row r="110" spans="1:24" s="15" customFormat="1" ht="12.75" customHeight="1">
      <c r="A110" s="57"/>
      <c r="B110" s="57"/>
      <c r="C110" s="78"/>
      <c r="D110" s="79"/>
      <c r="E110" s="79"/>
      <c r="F110" s="104"/>
      <c r="G110" s="78"/>
      <c r="H110" s="79"/>
      <c r="I110" s="79"/>
      <c r="J110" s="104"/>
      <c r="K110" s="78"/>
      <c r="L110" s="79"/>
      <c r="M110" s="79"/>
      <c r="N110" s="104"/>
      <c r="O110" s="80"/>
      <c r="P110" s="81"/>
      <c r="Q110" s="81"/>
      <c r="R110" s="105"/>
      <c r="S110" s="87"/>
      <c r="T110" s="84"/>
      <c r="U110" s="106"/>
      <c r="V110" s="78"/>
      <c r="W110" s="79"/>
      <c r="X110" s="104"/>
    </row>
    <row r="111" spans="1:24" s="15" customFormat="1" ht="12.75" customHeight="1">
      <c r="A111" s="369" t="s">
        <v>150</v>
      </c>
      <c r="B111" s="369"/>
      <c r="C111" s="78">
        <v>5.5041322314049586</v>
      </c>
      <c r="D111" s="79">
        <v>5.797866490707137</v>
      </c>
      <c r="E111" s="79">
        <v>5.663692322374386</v>
      </c>
      <c r="F111" s="104">
        <v>5.638160890986627</v>
      </c>
      <c r="G111" s="78">
        <v>0.08670947331404061</v>
      </c>
      <c r="H111" s="79">
        <v>0.012553462889970847</v>
      </c>
      <c r="I111" s="79">
        <v>0.008574322741846855</v>
      </c>
      <c r="J111" s="104">
        <v>0.005715225526400772</v>
      </c>
      <c r="K111" s="78">
        <v>1.348882844616386</v>
      </c>
      <c r="L111" s="79">
        <v>1.197063361651402</v>
      </c>
      <c r="M111" s="79">
        <v>1.2412646384464907</v>
      </c>
      <c r="N111" s="104">
        <v>1.2561280424017671</v>
      </c>
      <c r="O111" s="80">
        <v>242</v>
      </c>
      <c r="P111" s="81">
        <v>9093</v>
      </c>
      <c r="Q111" s="81">
        <v>20957</v>
      </c>
      <c r="R111" s="105">
        <v>48306</v>
      </c>
      <c r="S111" s="87">
        <v>0.0009239729403565275</v>
      </c>
      <c r="T111" s="84">
        <v>0.06827579885713521</v>
      </c>
      <c r="U111" s="106">
        <v>0.09791295409550316</v>
      </c>
      <c r="V111" s="78">
        <v>-0.24537904066912478</v>
      </c>
      <c r="W111" s="79">
        <v>-0.12854639214497038</v>
      </c>
      <c r="X111" s="104">
        <v>-0.10669983875640579</v>
      </c>
    </row>
    <row r="112" spans="1:24" s="15" customFormat="1" ht="12.75" customHeight="1">
      <c r="A112" s="57"/>
      <c r="B112" s="57"/>
      <c r="C112" s="78"/>
      <c r="D112" s="79"/>
      <c r="E112" s="79"/>
      <c r="F112" s="104"/>
      <c r="G112" s="78"/>
      <c r="H112" s="79"/>
      <c r="I112" s="79"/>
      <c r="J112" s="104"/>
      <c r="K112" s="78"/>
      <c r="L112" s="79"/>
      <c r="M112" s="79"/>
      <c r="N112" s="104"/>
      <c r="O112" s="80"/>
      <c r="P112" s="81"/>
      <c r="Q112" s="81"/>
      <c r="R112" s="105"/>
      <c r="S112" s="87"/>
      <c r="T112" s="84"/>
      <c r="U112" s="106"/>
      <c r="V112" s="78"/>
      <c r="W112" s="79"/>
      <c r="X112" s="104"/>
    </row>
    <row r="113" spans="1:24" s="15" customFormat="1" ht="12.75" customHeight="1">
      <c r="A113" s="369" t="s">
        <v>152</v>
      </c>
      <c r="B113" s="369"/>
      <c r="C113" s="78">
        <v>4.74793388429752</v>
      </c>
      <c r="D113" s="79">
        <v>4.751018161805173</v>
      </c>
      <c r="E113" s="79">
        <v>4.6674627435995415</v>
      </c>
      <c r="F113" s="104">
        <v>4.629135505790226</v>
      </c>
      <c r="G113" s="78">
        <v>0.10257344756499093</v>
      </c>
      <c r="H113" s="79">
        <v>0.017476636595582754</v>
      </c>
      <c r="I113" s="79">
        <v>0.011407206337617763</v>
      </c>
      <c r="J113" s="104">
        <v>0.007568015649188808</v>
      </c>
      <c r="K113" s="78">
        <v>1.5956683675435326</v>
      </c>
      <c r="L113" s="79">
        <v>1.6657902720677522</v>
      </c>
      <c r="M113" s="79">
        <v>1.650540373997943</v>
      </c>
      <c r="N113" s="104">
        <v>1.6627431578209506</v>
      </c>
      <c r="O113" s="80">
        <v>242</v>
      </c>
      <c r="P113" s="81">
        <v>9085</v>
      </c>
      <c r="Q113" s="81">
        <v>20936</v>
      </c>
      <c r="R113" s="105">
        <v>48271</v>
      </c>
      <c r="S113" s="87">
        <v>0.9772979479503505</v>
      </c>
      <c r="T113" s="84">
        <v>0.45063201960324106</v>
      </c>
      <c r="U113" s="106">
        <v>0.2674787973230065</v>
      </c>
      <c r="V113" s="78">
        <v>-0.0018515401124441647</v>
      </c>
      <c r="W113" s="79">
        <v>0.04875442125845209</v>
      </c>
      <c r="X113" s="104">
        <v>0.07144722138744564</v>
      </c>
    </row>
    <row r="114" spans="1:24" s="15" customFormat="1" ht="12.75" customHeight="1">
      <c r="A114" s="57"/>
      <c r="B114" s="57"/>
      <c r="C114" s="78"/>
      <c r="D114" s="79"/>
      <c r="E114" s="79"/>
      <c r="F114" s="104"/>
      <c r="G114" s="78"/>
      <c r="H114" s="79"/>
      <c r="I114" s="79"/>
      <c r="J114" s="104"/>
      <c r="K114" s="78"/>
      <c r="L114" s="79"/>
      <c r="M114" s="79"/>
      <c r="N114" s="104"/>
      <c r="O114" s="80"/>
      <c r="P114" s="81"/>
      <c r="Q114" s="81"/>
      <c r="R114" s="105"/>
      <c r="S114" s="87"/>
      <c r="T114" s="84"/>
      <c r="U114" s="106"/>
      <c r="V114" s="78"/>
      <c r="W114" s="79"/>
      <c r="X114" s="104"/>
    </row>
    <row r="115" spans="1:24" s="15" customFormat="1" ht="12.75" customHeight="1">
      <c r="A115" s="369" t="s">
        <v>253</v>
      </c>
      <c r="B115" s="369"/>
      <c r="C115" s="78">
        <v>3.896265560165975</v>
      </c>
      <c r="D115" s="79">
        <v>3.973008849557522</v>
      </c>
      <c r="E115" s="79">
        <v>3.9388176535561636</v>
      </c>
      <c r="F115" s="104">
        <v>4.088376160926242</v>
      </c>
      <c r="G115" s="78">
        <v>0.1066922707916702</v>
      </c>
      <c r="H115" s="79">
        <v>0.017788172853261373</v>
      </c>
      <c r="I115" s="79">
        <v>0.011879368408941651</v>
      </c>
      <c r="J115" s="104">
        <v>0.00800170201564518</v>
      </c>
      <c r="K115" s="78">
        <v>1.6563094505105689</v>
      </c>
      <c r="L115" s="79">
        <v>1.6912801674636415</v>
      </c>
      <c r="M115" s="79">
        <v>1.7142138539286162</v>
      </c>
      <c r="N115" s="104">
        <v>1.753486779601684</v>
      </c>
      <c r="O115" s="80">
        <v>241</v>
      </c>
      <c r="P115" s="81">
        <v>9040</v>
      </c>
      <c r="Q115" s="81">
        <v>20823</v>
      </c>
      <c r="R115" s="105">
        <v>48022</v>
      </c>
      <c r="S115" s="87">
        <v>0.4867062012167763</v>
      </c>
      <c r="T115" s="84">
        <v>0.7015069256592443</v>
      </c>
      <c r="U115" s="106">
        <v>0.08969950088000644</v>
      </c>
      <c r="V115" s="78">
        <v>-0.045375858398810774</v>
      </c>
      <c r="W115" s="79">
        <v>-0.0248230950255525</v>
      </c>
      <c r="X115" s="104">
        <v>-0.10955919542427717</v>
      </c>
    </row>
    <row r="116" spans="1:24" s="15" customFormat="1" ht="12.75" customHeight="1">
      <c r="A116" s="57"/>
      <c r="B116" s="57"/>
      <c r="C116" s="78"/>
      <c r="D116" s="79"/>
      <c r="E116" s="79"/>
      <c r="F116" s="104"/>
      <c r="G116" s="78"/>
      <c r="H116" s="79"/>
      <c r="I116" s="79"/>
      <c r="J116" s="104"/>
      <c r="K116" s="78"/>
      <c r="L116" s="79"/>
      <c r="M116" s="79"/>
      <c r="N116" s="104"/>
      <c r="O116" s="80"/>
      <c r="P116" s="81"/>
      <c r="Q116" s="81"/>
      <c r="R116" s="105"/>
      <c r="S116" s="87"/>
      <c r="T116" s="84"/>
      <c r="U116" s="106"/>
      <c r="V116" s="78"/>
      <c r="W116" s="79"/>
      <c r="X116" s="104"/>
    </row>
    <row r="117" spans="1:24" s="15" customFormat="1" ht="12.75" customHeight="1">
      <c r="A117" s="369" t="s">
        <v>156</v>
      </c>
      <c r="B117" s="369"/>
      <c r="C117" s="78">
        <v>1.3775933609958506</v>
      </c>
      <c r="D117" s="79">
        <v>1.8998781703400156</v>
      </c>
      <c r="E117" s="79">
        <v>1.8040082664487913</v>
      </c>
      <c r="F117" s="104">
        <v>1.9007538211652992</v>
      </c>
      <c r="G117" s="78">
        <v>0.08405349307610549</v>
      </c>
      <c r="H117" s="79">
        <v>0.015989244370396814</v>
      </c>
      <c r="I117" s="79">
        <v>0.010581343669415164</v>
      </c>
      <c r="J117" s="104">
        <v>0.007153795981439131</v>
      </c>
      <c r="K117" s="78">
        <v>1.304861110344344</v>
      </c>
      <c r="L117" s="79">
        <v>1.519314793568781</v>
      </c>
      <c r="M117" s="79">
        <v>1.5263198543957348</v>
      </c>
      <c r="N117" s="104">
        <v>1.5676773082644886</v>
      </c>
      <c r="O117" s="80">
        <v>241</v>
      </c>
      <c r="P117" s="81">
        <v>9029</v>
      </c>
      <c r="Q117" s="81">
        <v>20807</v>
      </c>
      <c r="R117" s="105">
        <v>48022</v>
      </c>
      <c r="S117" s="87">
        <v>3.77679416615828E-09</v>
      </c>
      <c r="T117" s="84">
        <v>9.274101585148131E-07</v>
      </c>
      <c r="U117" s="106">
        <v>2.3766873658030316E-09</v>
      </c>
      <c r="V117" s="78">
        <v>-0.34376339357385494</v>
      </c>
      <c r="W117" s="79">
        <v>-0.2793745388457631</v>
      </c>
      <c r="X117" s="104">
        <v>-0.3337169310364122</v>
      </c>
    </row>
    <row r="118" spans="1:24" s="15" customFormat="1" ht="12.75" customHeight="1">
      <c r="A118" s="57"/>
      <c r="B118" s="57"/>
      <c r="C118" s="78"/>
      <c r="D118" s="79"/>
      <c r="E118" s="79"/>
      <c r="F118" s="104"/>
      <c r="G118" s="78"/>
      <c r="H118" s="79"/>
      <c r="I118" s="79"/>
      <c r="J118" s="104"/>
      <c r="K118" s="78"/>
      <c r="L118" s="79"/>
      <c r="M118" s="79"/>
      <c r="N118" s="104"/>
      <c r="O118" s="80"/>
      <c r="P118" s="81"/>
      <c r="Q118" s="81"/>
      <c r="R118" s="105"/>
      <c r="S118" s="87"/>
      <c r="T118" s="84"/>
      <c r="U118" s="106"/>
      <c r="V118" s="78"/>
      <c r="W118" s="79"/>
      <c r="X118" s="104"/>
    </row>
    <row r="119" spans="1:24" s="15" customFormat="1" ht="12.75" customHeight="1">
      <c r="A119" s="369" t="s">
        <v>157</v>
      </c>
      <c r="B119" s="369"/>
      <c r="C119" s="78">
        <v>4.821576763485477</v>
      </c>
      <c r="D119" s="79">
        <v>3.6869536350558816</v>
      </c>
      <c r="E119" s="79">
        <v>3.8434811860252776</v>
      </c>
      <c r="F119" s="104">
        <v>3.495260712872112</v>
      </c>
      <c r="G119" s="78">
        <v>0.190604329404638</v>
      </c>
      <c r="H119" s="79">
        <v>0.028437715422964936</v>
      </c>
      <c r="I119" s="79">
        <v>0.019243520343367494</v>
      </c>
      <c r="J119" s="104">
        <v>0.012480441089266981</v>
      </c>
      <c r="K119" s="78">
        <v>2.9589749075410916</v>
      </c>
      <c r="L119" s="79">
        <v>2.7033784347851686</v>
      </c>
      <c r="M119" s="79">
        <v>2.775940341929794</v>
      </c>
      <c r="N119" s="104">
        <v>2.734413091286172</v>
      </c>
      <c r="O119" s="80">
        <v>241</v>
      </c>
      <c r="P119" s="81">
        <v>9037</v>
      </c>
      <c r="Q119" s="81">
        <v>20809</v>
      </c>
      <c r="R119" s="105">
        <v>48003</v>
      </c>
      <c r="S119" s="87">
        <v>1.251978701046796E-08</v>
      </c>
      <c r="T119" s="84">
        <v>6.625821241632458E-07</v>
      </c>
      <c r="U119" s="106">
        <v>3.494702299491614E-11</v>
      </c>
      <c r="V119" s="78">
        <v>0.4197056223538904</v>
      </c>
      <c r="W119" s="79">
        <v>0.3523474776047389</v>
      </c>
      <c r="X119" s="104">
        <v>0.4850459701352265</v>
      </c>
    </row>
    <row r="120" spans="1:24" s="15" customFormat="1" ht="12.75" customHeight="1">
      <c r="A120" s="57"/>
      <c r="B120" s="57"/>
      <c r="C120" s="78"/>
      <c r="D120" s="79"/>
      <c r="E120" s="79"/>
      <c r="F120" s="104"/>
      <c r="G120" s="78"/>
      <c r="H120" s="79"/>
      <c r="I120" s="79"/>
      <c r="J120" s="104"/>
      <c r="K120" s="78"/>
      <c r="L120" s="79"/>
      <c r="M120" s="79"/>
      <c r="N120" s="104"/>
      <c r="O120" s="80"/>
      <c r="P120" s="81"/>
      <c r="Q120" s="81"/>
      <c r="R120" s="105"/>
      <c r="S120" s="87"/>
      <c r="T120" s="84"/>
      <c r="U120" s="106"/>
      <c r="V120" s="78"/>
      <c r="W120" s="79"/>
      <c r="X120" s="104"/>
    </row>
    <row r="121" spans="1:24" s="15" customFormat="1" ht="12.75" customHeight="1">
      <c r="A121" s="369" t="s">
        <v>37</v>
      </c>
      <c r="B121" s="369"/>
      <c r="C121" s="88">
        <v>1.7925311203319503</v>
      </c>
      <c r="D121" s="89">
        <v>2.222246793454224</v>
      </c>
      <c r="E121" s="89">
        <v>2.0405165378522394</v>
      </c>
      <c r="F121" s="107">
        <v>2.18936303080766</v>
      </c>
      <c r="G121" s="88">
        <v>0.09496546617142229</v>
      </c>
      <c r="H121" s="89">
        <v>0.016502722030555812</v>
      </c>
      <c r="I121" s="89">
        <v>0.01024866919217102</v>
      </c>
      <c r="J121" s="107">
        <v>0.007070721158567592</v>
      </c>
      <c r="K121" s="88">
        <v>1.4742604869569311</v>
      </c>
      <c r="L121" s="89">
        <v>1.5694079974546173</v>
      </c>
      <c r="M121" s="89">
        <v>1.4791851379073815</v>
      </c>
      <c r="N121" s="107">
        <v>1.5497627217140142</v>
      </c>
      <c r="O121" s="90">
        <v>241</v>
      </c>
      <c r="P121" s="91">
        <v>9044</v>
      </c>
      <c r="Q121" s="91">
        <v>20831</v>
      </c>
      <c r="R121" s="108">
        <v>48040</v>
      </c>
      <c r="S121" s="92">
        <v>1.2401095996127445E-05</v>
      </c>
      <c r="T121" s="93">
        <v>0.009665724323149704</v>
      </c>
      <c r="U121" s="109">
        <v>4.291890967560869E-05</v>
      </c>
      <c r="V121" s="88">
        <v>-0.2738074954500158</v>
      </c>
      <c r="W121" s="89">
        <v>-0.16765001970687501</v>
      </c>
      <c r="X121" s="107">
        <v>-0.2560597857437297</v>
      </c>
    </row>
    <row r="122" spans="1:24" s="15" customFormat="1" ht="24.75" customHeight="1">
      <c r="A122" s="57"/>
      <c r="B122" s="5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1"/>
      <c r="P122" s="81"/>
      <c r="Q122" s="81"/>
      <c r="R122" s="81"/>
      <c r="S122" s="84"/>
      <c r="T122" s="84"/>
      <c r="U122" s="84"/>
      <c r="V122" s="79"/>
      <c r="W122" s="79"/>
      <c r="X122" s="79"/>
    </row>
    <row r="123" spans="1:29" s="99" customFormat="1" ht="11.25" customHeight="1">
      <c r="A123" s="95" t="s">
        <v>249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7"/>
      <c r="P123" s="97"/>
      <c r="Q123" s="97"/>
      <c r="R123" s="97"/>
      <c r="S123" s="98"/>
      <c r="T123" s="98"/>
      <c r="U123" s="98"/>
      <c r="V123" s="96"/>
      <c r="W123" s="96"/>
      <c r="X123" s="96"/>
      <c r="AA123" s="15"/>
      <c r="AB123" s="15"/>
      <c r="AC123" s="15"/>
    </row>
    <row r="124" spans="1:29" s="99" customFormat="1" ht="11.25" customHeight="1">
      <c r="A124" s="95" t="s">
        <v>250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7"/>
      <c r="P124" s="97"/>
      <c r="Q124" s="97"/>
      <c r="R124" s="97"/>
      <c r="S124" s="98"/>
      <c r="T124" s="98"/>
      <c r="U124" s="98"/>
      <c r="V124" s="96"/>
      <c r="W124" s="96"/>
      <c r="X124" s="96"/>
      <c r="AA124" s="15"/>
      <c r="AB124" s="15"/>
      <c r="AC124" s="15"/>
    </row>
    <row r="125" spans="1:29" s="99" customFormat="1" ht="11.25" customHeight="1">
      <c r="A125" s="95" t="s">
        <v>251</v>
      </c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7"/>
      <c r="P125" s="97"/>
      <c r="Q125" s="97"/>
      <c r="R125" s="97"/>
      <c r="S125" s="98"/>
      <c r="T125" s="98"/>
      <c r="U125" s="98"/>
      <c r="V125" s="96"/>
      <c r="W125" s="96"/>
      <c r="X125" s="96"/>
      <c r="AA125" s="15"/>
      <c r="AB125" s="15"/>
      <c r="AC125" s="15"/>
    </row>
    <row r="126" spans="1:29" s="99" customFormat="1" ht="11.25" customHeight="1">
      <c r="A126" s="95" t="s">
        <v>252</v>
      </c>
      <c r="B126" s="9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7"/>
      <c r="P126" s="97"/>
      <c r="Q126" s="97"/>
      <c r="R126" s="97"/>
      <c r="S126" s="98"/>
      <c r="T126" s="98"/>
      <c r="U126" s="98"/>
      <c r="V126" s="96"/>
      <c r="W126" s="96"/>
      <c r="X126" s="96"/>
      <c r="AA126" s="15"/>
      <c r="AB126" s="15"/>
      <c r="AC126" s="15"/>
    </row>
    <row r="127" spans="1:24" s="15" customFormat="1" ht="14.25" customHeight="1">
      <c r="A127" s="369" t="s">
        <v>7</v>
      </c>
      <c r="B127" s="369"/>
      <c r="C127" s="85">
        <v>2.7666666666666666</v>
      </c>
      <c r="D127" s="100">
        <v>3.302909613895342</v>
      </c>
      <c r="E127" s="100">
        <v>3.2985734185119364</v>
      </c>
      <c r="F127" s="103">
        <v>3.3573391630231106</v>
      </c>
      <c r="G127" s="85">
        <v>0.07641429567767054</v>
      </c>
      <c r="H127" s="100">
        <v>0.015907485669496634</v>
      </c>
      <c r="I127" s="100">
        <v>0.01062631896786434</v>
      </c>
      <c r="J127" s="103">
        <v>0.007043375400082445</v>
      </c>
      <c r="K127" s="85">
        <v>1.1838051782871495</v>
      </c>
      <c r="L127" s="100">
        <v>1.5123828149115723</v>
      </c>
      <c r="M127" s="100">
        <v>1.533249319068048</v>
      </c>
      <c r="N127" s="103">
        <v>1.5436083866648782</v>
      </c>
      <c r="O127" s="101">
        <v>240</v>
      </c>
      <c r="P127" s="102">
        <v>9039</v>
      </c>
      <c r="Q127" s="102">
        <v>20819</v>
      </c>
      <c r="R127" s="110">
        <v>48030</v>
      </c>
      <c r="S127" s="82">
        <v>4.7124977090065046E-11</v>
      </c>
      <c r="T127" s="83">
        <v>4.446852029064025E-11</v>
      </c>
      <c r="U127" s="111">
        <v>3.4853449231705736E-13</v>
      </c>
      <c r="V127" s="85">
        <v>-0.3545682627053847</v>
      </c>
      <c r="W127" s="100">
        <v>-0.3469147158458076</v>
      </c>
      <c r="X127" s="103">
        <v>-0.3826569623871062</v>
      </c>
    </row>
    <row r="128" spans="1:24" s="15" customFormat="1" ht="14.25" customHeight="1">
      <c r="A128" s="57"/>
      <c r="B128" s="57"/>
      <c r="C128" s="78"/>
      <c r="D128" s="79"/>
      <c r="E128" s="79"/>
      <c r="F128" s="104"/>
      <c r="G128" s="78"/>
      <c r="H128" s="79"/>
      <c r="I128" s="79"/>
      <c r="J128" s="104"/>
      <c r="K128" s="78"/>
      <c r="L128" s="79"/>
      <c r="M128" s="79"/>
      <c r="N128" s="104"/>
      <c r="O128" s="80"/>
      <c r="P128" s="81"/>
      <c r="Q128" s="81"/>
      <c r="R128" s="105"/>
      <c r="S128" s="87"/>
      <c r="T128" s="84"/>
      <c r="U128" s="106"/>
      <c r="V128" s="78"/>
      <c r="W128" s="79"/>
      <c r="X128" s="104"/>
    </row>
    <row r="129" spans="1:24" s="15" customFormat="1" ht="12.75" customHeight="1">
      <c r="A129" s="369" t="s">
        <v>159</v>
      </c>
      <c r="B129" s="369"/>
      <c r="C129" s="78">
        <v>3.887966804979253</v>
      </c>
      <c r="D129" s="79">
        <v>2.216356795042054</v>
      </c>
      <c r="E129" s="79">
        <v>2.5139082392505405</v>
      </c>
      <c r="F129" s="104">
        <v>2.2884002748453995</v>
      </c>
      <c r="G129" s="78">
        <v>0.19017968062362242</v>
      </c>
      <c r="H129" s="79">
        <v>0.023601988605628604</v>
      </c>
      <c r="I129" s="79">
        <v>0.016972849028544283</v>
      </c>
      <c r="J129" s="104">
        <v>0.010518065810770201</v>
      </c>
      <c r="K129" s="78">
        <v>2.952382585680052</v>
      </c>
      <c r="L129" s="79">
        <v>2.2435549323435455</v>
      </c>
      <c r="M129" s="79">
        <v>2.448741580954169</v>
      </c>
      <c r="N129" s="104">
        <v>2.305040781702583</v>
      </c>
      <c r="O129" s="80">
        <v>241</v>
      </c>
      <c r="P129" s="81">
        <v>9036</v>
      </c>
      <c r="Q129" s="81">
        <v>20815</v>
      </c>
      <c r="R129" s="105">
        <v>48027</v>
      </c>
      <c r="S129" s="87">
        <v>4.0520821741432557E-16</v>
      </c>
      <c r="T129" s="84">
        <v>7.596619116843969E-12</v>
      </c>
      <c r="U129" s="106">
        <v>3.8987936801543774E-15</v>
      </c>
      <c r="V129" s="78">
        <v>0.7450720220124446</v>
      </c>
      <c r="W129" s="79">
        <v>0.5611284491658369</v>
      </c>
      <c r="X129" s="104">
        <v>0.6939428329560218</v>
      </c>
    </row>
    <row r="130" spans="1:24" s="15" customFormat="1" ht="12.75" customHeight="1">
      <c r="A130" s="57"/>
      <c r="B130" s="57"/>
      <c r="C130" s="78"/>
      <c r="D130" s="79"/>
      <c r="E130" s="79"/>
      <c r="F130" s="104"/>
      <c r="G130" s="78"/>
      <c r="H130" s="79"/>
      <c r="I130" s="79"/>
      <c r="J130" s="104"/>
      <c r="K130" s="78"/>
      <c r="L130" s="79"/>
      <c r="M130" s="79"/>
      <c r="N130" s="104"/>
      <c r="O130" s="80"/>
      <c r="P130" s="81"/>
      <c r="Q130" s="81"/>
      <c r="R130" s="105"/>
      <c r="S130" s="87"/>
      <c r="T130" s="84"/>
      <c r="U130" s="106"/>
      <c r="V130" s="78"/>
      <c r="W130" s="79"/>
      <c r="X130" s="104"/>
    </row>
    <row r="131" spans="1:24" s="15" customFormat="1" ht="12.75" customHeight="1">
      <c r="A131" s="369" t="s">
        <v>161</v>
      </c>
      <c r="B131" s="369"/>
      <c r="C131" s="78">
        <v>2.6390041493775933</v>
      </c>
      <c r="D131" s="79">
        <v>2.2697921273772668</v>
      </c>
      <c r="E131" s="79">
        <v>2.3952170572416445</v>
      </c>
      <c r="F131" s="104">
        <v>2.3100110331619375</v>
      </c>
      <c r="G131" s="78">
        <v>0.08757464322602836</v>
      </c>
      <c r="H131" s="79">
        <v>0.011236300902217078</v>
      </c>
      <c r="I131" s="79">
        <v>0.007771272936334895</v>
      </c>
      <c r="J131" s="104">
        <v>0.004950248033608919</v>
      </c>
      <c r="K131" s="78">
        <v>1.3595240604035088</v>
      </c>
      <c r="L131" s="79">
        <v>1.068571625038278</v>
      </c>
      <c r="M131" s="79">
        <v>1.1214353444823544</v>
      </c>
      <c r="N131" s="104">
        <v>1.084962926500688</v>
      </c>
      <c r="O131" s="80">
        <v>241</v>
      </c>
      <c r="P131" s="81">
        <v>9044</v>
      </c>
      <c r="Q131" s="81">
        <v>20824</v>
      </c>
      <c r="R131" s="105">
        <v>48037</v>
      </c>
      <c r="S131" s="87">
        <v>4.016352121582096E-05</v>
      </c>
      <c r="T131" s="84">
        <v>0.005985809790391293</v>
      </c>
      <c r="U131" s="106">
        <v>0.00022078326895734297</v>
      </c>
      <c r="V131" s="78">
        <v>0.34551920839850186</v>
      </c>
      <c r="W131" s="79">
        <v>0.2173884507345174</v>
      </c>
      <c r="X131" s="104">
        <v>0.30322982304727375</v>
      </c>
    </row>
    <row r="132" spans="1:24" s="15" customFormat="1" ht="12.75" customHeight="1">
      <c r="A132" s="57"/>
      <c r="B132" s="57"/>
      <c r="C132" s="78"/>
      <c r="D132" s="79"/>
      <c r="E132" s="79"/>
      <c r="F132" s="104"/>
      <c r="G132" s="78"/>
      <c r="H132" s="79"/>
      <c r="I132" s="79"/>
      <c r="J132" s="104"/>
      <c r="K132" s="78"/>
      <c r="L132" s="79"/>
      <c r="M132" s="79"/>
      <c r="N132" s="104"/>
      <c r="O132" s="80"/>
      <c r="P132" s="81"/>
      <c r="Q132" s="81"/>
      <c r="R132" s="105"/>
      <c r="S132" s="87"/>
      <c r="T132" s="84"/>
      <c r="U132" s="106"/>
      <c r="V132" s="78"/>
      <c r="W132" s="79"/>
      <c r="X132" s="104"/>
    </row>
    <row r="133" spans="1:24" s="15" customFormat="1" ht="12.75" customHeight="1">
      <c r="A133" s="369" t="s">
        <v>166</v>
      </c>
      <c r="B133" s="369"/>
      <c r="C133" s="78">
        <v>3.2083333333333335</v>
      </c>
      <c r="D133" s="79">
        <v>3.1011970738195522</v>
      </c>
      <c r="E133" s="79">
        <v>3.0831448780253092</v>
      </c>
      <c r="F133" s="104">
        <v>3.1356937079871403</v>
      </c>
      <c r="G133" s="78">
        <v>0.048975439532069204</v>
      </c>
      <c r="H133" s="79">
        <v>0.008032042666207806</v>
      </c>
      <c r="I133" s="79">
        <v>0.005353010250749072</v>
      </c>
      <c r="J133" s="104">
        <v>0.003530110289793027</v>
      </c>
      <c r="K133" s="78">
        <v>0.7587242467235695</v>
      </c>
      <c r="L133" s="79">
        <v>0.7629172210224793</v>
      </c>
      <c r="M133" s="79">
        <v>0.7717065631893602</v>
      </c>
      <c r="N133" s="104">
        <v>0.7726184899938852</v>
      </c>
      <c r="O133" s="80">
        <v>240</v>
      </c>
      <c r="P133" s="81">
        <v>9022</v>
      </c>
      <c r="Q133" s="81">
        <v>20783</v>
      </c>
      <c r="R133" s="105">
        <v>47902</v>
      </c>
      <c r="S133" s="87">
        <v>0.03178253001118793</v>
      </c>
      <c r="T133" s="84">
        <v>0.012453786652057425</v>
      </c>
      <c r="U133" s="106">
        <v>0.14622869949647688</v>
      </c>
      <c r="V133" s="78">
        <v>0.14042973020086605</v>
      </c>
      <c r="W133" s="79">
        <v>0.16222287237086216</v>
      </c>
      <c r="X133" s="104">
        <v>0.09401745659331563</v>
      </c>
    </row>
    <row r="134" spans="1:24" s="15" customFormat="1" ht="12.75" customHeight="1">
      <c r="A134" s="57"/>
      <c r="B134" s="57"/>
      <c r="C134" s="78"/>
      <c r="D134" s="79"/>
      <c r="E134" s="79"/>
      <c r="F134" s="104"/>
      <c r="G134" s="78"/>
      <c r="H134" s="79"/>
      <c r="I134" s="79"/>
      <c r="J134" s="104"/>
      <c r="K134" s="78"/>
      <c r="L134" s="79"/>
      <c r="M134" s="79"/>
      <c r="N134" s="104"/>
      <c r="O134" s="80"/>
      <c r="P134" s="81"/>
      <c r="Q134" s="81"/>
      <c r="R134" s="105"/>
      <c r="S134" s="87"/>
      <c r="T134" s="84"/>
      <c r="U134" s="106"/>
      <c r="V134" s="78"/>
      <c r="W134" s="79"/>
      <c r="X134" s="104"/>
    </row>
    <row r="135" spans="1:24" s="15" customFormat="1" ht="12.75" customHeight="1">
      <c r="A135" s="369" t="s">
        <v>168</v>
      </c>
      <c r="B135" s="369"/>
      <c r="C135" s="78">
        <v>2.8541666666666665</v>
      </c>
      <c r="D135" s="79">
        <v>3.061355819372018</v>
      </c>
      <c r="E135" s="79">
        <v>2.9496749337828074</v>
      </c>
      <c r="F135" s="104">
        <v>2.9668309800317485</v>
      </c>
      <c r="G135" s="78">
        <v>0.05377905515713044</v>
      </c>
      <c r="H135" s="79">
        <v>0.008446641751149302</v>
      </c>
      <c r="I135" s="79">
        <v>0.005699161124628141</v>
      </c>
      <c r="J135" s="104">
        <v>0.0037917204883296074</v>
      </c>
      <c r="K135" s="78">
        <v>0.8331415399933452</v>
      </c>
      <c r="L135" s="79">
        <v>0.8018973167991437</v>
      </c>
      <c r="M135" s="79">
        <v>0.8212528753043581</v>
      </c>
      <c r="N135" s="104">
        <v>0.8296506244614344</v>
      </c>
      <c r="O135" s="80">
        <v>240</v>
      </c>
      <c r="P135" s="81">
        <v>9013</v>
      </c>
      <c r="Q135" s="81">
        <v>20765</v>
      </c>
      <c r="R135" s="105">
        <v>47876</v>
      </c>
      <c r="S135" s="87">
        <v>7.991907373207824E-05</v>
      </c>
      <c r="T135" s="84">
        <v>0.07330327224143166</v>
      </c>
      <c r="U135" s="106">
        <v>0.03586924754445488</v>
      </c>
      <c r="V135" s="78">
        <v>-0.2583736700010028</v>
      </c>
      <c r="W135" s="79">
        <v>-0.11629580849959928</v>
      </c>
      <c r="X135" s="104">
        <v>-0.135797298336535</v>
      </c>
    </row>
    <row r="136" spans="1:24" s="15" customFormat="1" ht="12.75" customHeight="1">
      <c r="A136" s="57"/>
      <c r="B136" s="57"/>
      <c r="C136" s="78"/>
      <c r="D136" s="79"/>
      <c r="E136" s="79"/>
      <c r="F136" s="104"/>
      <c r="G136" s="78"/>
      <c r="H136" s="79"/>
      <c r="I136" s="79"/>
      <c r="J136" s="104"/>
      <c r="K136" s="78"/>
      <c r="L136" s="79"/>
      <c r="M136" s="79"/>
      <c r="N136" s="104"/>
      <c r="O136" s="80"/>
      <c r="P136" s="81"/>
      <c r="Q136" s="81"/>
      <c r="R136" s="105"/>
      <c r="S136" s="87"/>
      <c r="T136" s="84"/>
      <c r="U136" s="106"/>
      <c r="V136" s="78"/>
      <c r="W136" s="79"/>
      <c r="X136" s="104"/>
    </row>
    <row r="137" spans="1:24" s="15" customFormat="1" ht="12.75" customHeight="1">
      <c r="A137" s="369" t="s">
        <v>169</v>
      </c>
      <c r="B137" s="369"/>
      <c r="C137" s="78">
        <v>2.4125</v>
      </c>
      <c r="D137" s="79">
        <v>2.474747474747475</v>
      </c>
      <c r="E137" s="79">
        <v>2.423729630700993</v>
      </c>
      <c r="F137" s="104">
        <v>2.4246346206117884</v>
      </c>
      <c r="G137" s="78">
        <v>0.06195367921440047</v>
      </c>
      <c r="H137" s="79">
        <v>0.01036141429881351</v>
      </c>
      <c r="I137" s="79">
        <v>0.006777391025045128</v>
      </c>
      <c r="J137" s="104">
        <v>0.004479345267081636</v>
      </c>
      <c r="K137" s="78">
        <v>0.9597822713345985</v>
      </c>
      <c r="L137" s="79">
        <v>0.9834614311712272</v>
      </c>
      <c r="M137" s="79">
        <v>0.9760854930405255</v>
      </c>
      <c r="N137" s="104">
        <v>0.9796052616524275</v>
      </c>
      <c r="O137" s="80">
        <v>240</v>
      </c>
      <c r="P137" s="81">
        <v>9009</v>
      </c>
      <c r="Q137" s="81">
        <v>20742</v>
      </c>
      <c r="R137" s="105">
        <v>47827</v>
      </c>
      <c r="S137" s="87">
        <v>0.3328996598420568</v>
      </c>
      <c r="T137" s="84">
        <v>0.8593198802625314</v>
      </c>
      <c r="U137" s="106">
        <v>0.8481801900879434</v>
      </c>
      <c r="V137" s="78">
        <v>-0.06329427141168399</v>
      </c>
      <c r="W137" s="79">
        <v>-0.011504761397500542</v>
      </c>
      <c r="X137" s="104">
        <v>-0.012387255445442617</v>
      </c>
    </row>
    <row r="138" spans="1:24" s="15" customFormat="1" ht="12.75" customHeight="1">
      <c r="A138" s="57"/>
      <c r="B138" s="57"/>
      <c r="C138" s="78"/>
      <c r="D138" s="79"/>
      <c r="E138" s="79"/>
      <c r="F138" s="104"/>
      <c r="G138" s="78"/>
      <c r="H138" s="79"/>
      <c r="I138" s="79"/>
      <c r="J138" s="104"/>
      <c r="K138" s="78"/>
      <c r="L138" s="79"/>
      <c r="M138" s="79"/>
      <c r="N138" s="104"/>
      <c r="O138" s="80"/>
      <c r="P138" s="81"/>
      <c r="Q138" s="81"/>
      <c r="R138" s="105"/>
      <c r="S138" s="87"/>
      <c r="T138" s="84"/>
      <c r="U138" s="106"/>
      <c r="V138" s="78"/>
      <c r="W138" s="79"/>
      <c r="X138" s="104"/>
    </row>
    <row r="139" spans="1:24" s="15" customFormat="1" ht="12.75" customHeight="1">
      <c r="A139" s="369" t="s">
        <v>170</v>
      </c>
      <c r="B139" s="369"/>
      <c r="C139" s="78">
        <v>1.925</v>
      </c>
      <c r="D139" s="79">
        <v>2.0739671257219014</v>
      </c>
      <c r="E139" s="79">
        <v>1.9579835986493006</v>
      </c>
      <c r="F139" s="104">
        <v>1.9651790195750376</v>
      </c>
      <c r="G139" s="78">
        <v>0.05855209031567301</v>
      </c>
      <c r="H139" s="79">
        <v>0.009737773486061382</v>
      </c>
      <c r="I139" s="79">
        <v>0.006320491245759598</v>
      </c>
      <c r="J139" s="104">
        <v>0.00417379510689425</v>
      </c>
      <c r="K139" s="78">
        <v>0.9070850827129365</v>
      </c>
      <c r="L139" s="79">
        <v>0.9240115741279564</v>
      </c>
      <c r="M139" s="79">
        <v>0.9100190529618116</v>
      </c>
      <c r="N139" s="104">
        <v>0.9126783466581712</v>
      </c>
      <c r="O139" s="80">
        <v>240</v>
      </c>
      <c r="P139" s="81">
        <v>9004</v>
      </c>
      <c r="Q139" s="81">
        <v>20730</v>
      </c>
      <c r="R139" s="105">
        <v>47816</v>
      </c>
      <c r="S139" s="87">
        <v>0.013677407612787849</v>
      </c>
      <c r="T139" s="84">
        <v>0.5766438248840553</v>
      </c>
      <c r="U139" s="106">
        <v>0.49630516129300417</v>
      </c>
      <c r="V139" s="78">
        <v>-0.16121781359988954</v>
      </c>
      <c r="W139" s="79">
        <v>-0.03624495392920603</v>
      </c>
      <c r="X139" s="104">
        <v>-0.04402319801072913</v>
      </c>
    </row>
    <row r="140" spans="1:24" s="15" customFormat="1" ht="12.75" customHeight="1">
      <c r="A140" s="57"/>
      <c r="B140" s="57"/>
      <c r="C140" s="78"/>
      <c r="D140" s="79"/>
      <c r="E140" s="79"/>
      <c r="F140" s="104"/>
      <c r="G140" s="78"/>
      <c r="H140" s="79"/>
      <c r="I140" s="79"/>
      <c r="J140" s="104"/>
      <c r="K140" s="78"/>
      <c r="L140" s="79"/>
      <c r="M140" s="79"/>
      <c r="N140" s="104"/>
      <c r="O140" s="80"/>
      <c r="P140" s="81"/>
      <c r="Q140" s="81"/>
      <c r="R140" s="105"/>
      <c r="S140" s="87"/>
      <c r="T140" s="84"/>
      <c r="U140" s="106"/>
      <c r="V140" s="78"/>
      <c r="W140" s="79"/>
      <c r="X140" s="104"/>
    </row>
    <row r="141" spans="1:24" s="15" customFormat="1" ht="12.75" customHeight="1">
      <c r="A141" s="369" t="s">
        <v>171</v>
      </c>
      <c r="B141" s="369"/>
      <c r="C141" s="78">
        <v>1.9125</v>
      </c>
      <c r="D141" s="79">
        <v>2.268192423064104</v>
      </c>
      <c r="E141" s="79">
        <v>2.1709579247379356</v>
      </c>
      <c r="F141" s="104">
        <v>2.1703941031117813</v>
      </c>
      <c r="G141" s="78">
        <v>0.05862833852415747</v>
      </c>
      <c r="H141" s="79">
        <v>0.009568311587480036</v>
      </c>
      <c r="I141" s="79">
        <v>0.006267390667506481</v>
      </c>
      <c r="J141" s="104">
        <v>0.004164891945925232</v>
      </c>
      <c r="K141" s="78">
        <v>0.9082663148794905</v>
      </c>
      <c r="L141" s="79">
        <v>0.9077801673877754</v>
      </c>
      <c r="M141" s="79">
        <v>0.9017422723894721</v>
      </c>
      <c r="N141" s="104">
        <v>0.9101408683761839</v>
      </c>
      <c r="O141" s="80">
        <v>240</v>
      </c>
      <c r="P141" s="81">
        <v>9001</v>
      </c>
      <c r="Q141" s="81">
        <v>20701</v>
      </c>
      <c r="R141" s="105">
        <v>47754</v>
      </c>
      <c r="S141" s="87">
        <v>2.16711670844104E-09</v>
      </c>
      <c r="T141" s="84">
        <v>1.0178589345493507E-05</v>
      </c>
      <c r="U141" s="106">
        <v>1.1959136351744447E-05</v>
      </c>
      <c r="V141" s="78">
        <v>-0.39182660719240336</v>
      </c>
      <c r="W141" s="79">
        <v>-0.2866206150600698</v>
      </c>
      <c r="X141" s="104">
        <v>-0.2833562496450683</v>
      </c>
    </row>
    <row r="142" spans="1:24" s="15" customFormat="1" ht="12.75" customHeight="1">
      <c r="A142" s="57"/>
      <c r="B142" s="57"/>
      <c r="C142" s="78"/>
      <c r="D142" s="79"/>
      <c r="E142" s="79"/>
      <c r="F142" s="104"/>
      <c r="G142" s="78"/>
      <c r="H142" s="79"/>
      <c r="I142" s="79"/>
      <c r="J142" s="104"/>
      <c r="K142" s="78"/>
      <c r="L142" s="79"/>
      <c r="M142" s="79"/>
      <c r="N142" s="104"/>
      <c r="O142" s="80"/>
      <c r="P142" s="81"/>
      <c r="Q142" s="81"/>
      <c r="R142" s="105"/>
      <c r="S142" s="87"/>
      <c r="T142" s="84"/>
      <c r="U142" s="106"/>
      <c r="V142" s="78"/>
      <c r="W142" s="79"/>
      <c r="X142" s="104"/>
    </row>
    <row r="143" spans="1:24" s="15" customFormat="1" ht="12.75" customHeight="1">
      <c r="A143" s="369" t="s">
        <v>172</v>
      </c>
      <c r="B143" s="369"/>
      <c r="C143" s="78">
        <v>2.3666666666666667</v>
      </c>
      <c r="D143" s="79">
        <v>2.662779073642119</v>
      </c>
      <c r="E143" s="79">
        <v>2.56600405288044</v>
      </c>
      <c r="F143" s="104">
        <v>2.631651577560792</v>
      </c>
      <c r="G143" s="78">
        <v>0.0725282291665418</v>
      </c>
      <c r="H143" s="79">
        <v>0.009986230676513731</v>
      </c>
      <c r="I143" s="79">
        <v>0.00655259305815749</v>
      </c>
      <c r="J143" s="104">
        <v>0.004314628798211238</v>
      </c>
      <c r="K143" s="78">
        <v>1.1236024947677257</v>
      </c>
      <c r="L143" s="79">
        <v>0.9475349083438924</v>
      </c>
      <c r="M143" s="79">
        <v>0.9433458523451382</v>
      </c>
      <c r="N143" s="104">
        <v>0.9435827829272325</v>
      </c>
      <c r="O143" s="80">
        <v>240</v>
      </c>
      <c r="P143" s="81">
        <v>9003</v>
      </c>
      <c r="Q143" s="81">
        <v>20726</v>
      </c>
      <c r="R143" s="105">
        <v>47827</v>
      </c>
      <c r="S143" s="87">
        <v>7.002614151883526E-05</v>
      </c>
      <c r="T143" s="84">
        <v>0.0066533644315660756</v>
      </c>
      <c r="U143" s="106">
        <v>0.0003250859552582099</v>
      </c>
      <c r="V143" s="78">
        <v>-0.312508177131964</v>
      </c>
      <c r="W143" s="79">
        <v>-0.2113089125459392</v>
      </c>
      <c r="X143" s="104">
        <v>-0.28082847174476294</v>
      </c>
    </row>
    <row r="144" spans="1:24" s="15" customFormat="1" ht="12.75" customHeight="1">
      <c r="A144" s="57"/>
      <c r="B144" s="57"/>
      <c r="C144" s="78"/>
      <c r="D144" s="79"/>
      <c r="E144" s="79"/>
      <c r="F144" s="104"/>
      <c r="G144" s="78"/>
      <c r="H144" s="79"/>
      <c r="I144" s="79"/>
      <c r="J144" s="104"/>
      <c r="K144" s="78"/>
      <c r="L144" s="79"/>
      <c r="M144" s="79"/>
      <c r="N144" s="104"/>
      <c r="O144" s="80"/>
      <c r="P144" s="81"/>
      <c r="Q144" s="81"/>
      <c r="R144" s="105"/>
      <c r="S144" s="87"/>
      <c r="T144" s="84"/>
      <c r="U144" s="106"/>
      <c r="V144" s="78"/>
      <c r="W144" s="79"/>
      <c r="X144" s="104"/>
    </row>
    <row r="145" spans="1:24" s="15" customFormat="1" ht="12.75" customHeight="1">
      <c r="A145" s="369" t="s">
        <v>174</v>
      </c>
      <c r="B145" s="369"/>
      <c r="C145" s="78">
        <v>3.4583333333333335</v>
      </c>
      <c r="D145" s="79">
        <v>3.429125998225377</v>
      </c>
      <c r="E145" s="79">
        <v>3.443909484833895</v>
      </c>
      <c r="F145" s="104">
        <v>3.4610146834596986</v>
      </c>
      <c r="G145" s="78">
        <v>0.04603969645279349</v>
      </c>
      <c r="H145" s="79">
        <v>0.00788134721145234</v>
      </c>
      <c r="I145" s="79">
        <v>0.005123393065084694</v>
      </c>
      <c r="J145" s="104">
        <v>0.0033643418981100562</v>
      </c>
      <c r="K145" s="78">
        <v>0.7132439105044555</v>
      </c>
      <c r="L145" s="79">
        <v>0.7483545649951551</v>
      </c>
      <c r="M145" s="79">
        <v>0.7383731986547617</v>
      </c>
      <c r="N145" s="104">
        <v>0.7361453766723484</v>
      </c>
      <c r="O145" s="80">
        <v>240</v>
      </c>
      <c r="P145" s="81">
        <v>9016</v>
      </c>
      <c r="Q145" s="81">
        <v>20770</v>
      </c>
      <c r="R145" s="105">
        <v>47877</v>
      </c>
      <c r="S145" s="87">
        <v>0.5502231040763108</v>
      </c>
      <c r="T145" s="84">
        <v>0.7634095835726554</v>
      </c>
      <c r="U145" s="106">
        <v>0.9551064153335884</v>
      </c>
      <c r="V145" s="78">
        <v>0.03902873914872901</v>
      </c>
      <c r="W145" s="79">
        <v>0.019534631708893684</v>
      </c>
      <c r="X145" s="104">
        <v>-0.0036424192983264664</v>
      </c>
    </row>
    <row r="146" spans="1:24" s="15" customFormat="1" ht="12.75" customHeight="1">
      <c r="A146" s="57"/>
      <c r="B146" s="57"/>
      <c r="C146" s="78"/>
      <c r="D146" s="79"/>
      <c r="E146" s="79"/>
      <c r="F146" s="104"/>
      <c r="G146" s="78"/>
      <c r="H146" s="79"/>
      <c r="I146" s="79"/>
      <c r="J146" s="104"/>
      <c r="K146" s="78"/>
      <c r="L146" s="79"/>
      <c r="M146" s="79"/>
      <c r="N146" s="104"/>
      <c r="O146" s="80"/>
      <c r="P146" s="81"/>
      <c r="Q146" s="81"/>
      <c r="R146" s="105"/>
      <c r="S146" s="87"/>
      <c r="T146" s="84"/>
      <c r="U146" s="106"/>
      <c r="V146" s="78"/>
      <c r="W146" s="79"/>
      <c r="X146" s="104"/>
    </row>
    <row r="147" spans="1:24" s="15" customFormat="1" ht="12.75" customHeight="1">
      <c r="A147" s="369" t="s">
        <v>178</v>
      </c>
      <c r="B147" s="369"/>
      <c r="C147" s="78">
        <v>3.2301255230125525</v>
      </c>
      <c r="D147" s="79">
        <v>3.373802628647806</v>
      </c>
      <c r="E147" s="79">
        <v>3.30569797813679</v>
      </c>
      <c r="F147" s="104">
        <v>3.3267891601644433</v>
      </c>
      <c r="G147" s="78">
        <v>0.05342314895280351</v>
      </c>
      <c r="H147" s="79">
        <v>0.007844483228989325</v>
      </c>
      <c r="I147" s="79">
        <v>0.005306728618935632</v>
      </c>
      <c r="J147" s="104">
        <v>0.0035167378324382293</v>
      </c>
      <c r="K147" s="78">
        <v>0.8259018402473687</v>
      </c>
      <c r="L147" s="79">
        <v>0.7432828963404146</v>
      </c>
      <c r="M147" s="79">
        <v>0.7630256451526515</v>
      </c>
      <c r="N147" s="104">
        <v>0.7678738874103682</v>
      </c>
      <c r="O147" s="80">
        <v>239</v>
      </c>
      <c r="P147" s="81">
        <v>8978</v>
      </c>
      <c r="Q147" s="81">
        <v>20674</v>
      </c>
      <c r="R147" s="105">
        <v>47676</v>
      </c>
      <c r="S147" s="87">
        <v>0.0032853981009048697</v>
      </c>
      <c r="T147" s="84">
        <v>0.12829733990629621</v>
      </c>
      <c r="U147" s="106">
        <v>0.052322872321675165</v>
      </c>
      <c r="V147" s="78">
        <v>-0.19330070198393332</v>
      </c>
      <c r="W147" s="79">
        <v>-0.09904313911902465</v>
      </c>
      <c r="X147" s="104">
        <v>-0.12588478230179956</v>
      </c>
    </row>
    <row r="148" spans="1:24" s="15" customFormat="1" ht="12.75" customHeight="1">
      <c r="A148" s="57"/>
      <c r="B148" s="57"/>
      <c r="C148" s="78"/>
      <c r="D148" s="79"/>
      <c r="E148" s="79"/>
      <c r="F148" s="104"/>
      <c r="G148" s="78"/>
      <c r="H148" s="79"/>
      <c r="I148" s="79"/>
      <c r="J148" s="104"/>
      <c r="K148" s="78"/>
      <c r="L148" s="79"/>
      <c r="M148" s="79"/>
      <c r="N148" s="104"/>
      <c r="O148" s="80"/>
      <c r="P148" s="81"/>
      <c r="Q148" s="81"/>
      <c r="R148" s="105"/>
      <c r="S148" s="87"/>
      <c r="T148" s="84"/>
      <c r="U148" s="106"/>
      <c r="V148" s="78"/>
      <c r="W148" s="79"/>
      <c r="X148" s="104"/>
    </row>
    <row r="149" spans="1:24" s="15" customFormat="1" ht="12.75" customHeight="1">
      <c r="A149" s="369" t="s">
        <v>179</v>
      </c>
      <c r="B149" s="369"/>
      <c r="C149" s="78">
        <v>3.280334728033473</v>
      </c>
      <c r="D149" s="79">
        <v>3.1378733838609008</v>
      </c>
      <c r="E149" s="79">
        <v>3.0981814664345135</v>
      </c>
      <c r="F149" s="104">
        <v>3.0371916428931027</v>
      </c>
      <c r="G149" s="78">
        <v>0.05565922809051299</v>
      </c>
      <c r="H149" s="79">
        <v>0.00936593521315686</v>
      </c>
      <c r="I149" s="79">
        <v>0.006248951648935751</v>
      </c>
      <c r="J149" s="104">
        <v>0.004216880555088598</v>
      </c>
      <c r="K149" s="78">
        <v>0.8604707848149108</v>
      </c>
      <c r="L149" s="79">
        <v>0.8871473952877207</v>
      </c>
      <c r="M149" s="79">
        <v>0.898546229412374</v>
      </c>
      <c r="N149" s="104">
        <v>0.9207102664749847</v>
      </c>
      <c r="O149" s="80">
        <v>239</v>
      </c>
      <c r="P149" s="81">
        <v>8972</v>
      </c>
      <c r="Q149" s="81">
        <v>20676</v>
      </c>
      <c r="R149" s="105">
        <v>47672</v>
      </c>
      <c r="S149" s="87">
        <v>0.01422408066696132</v>
      </c>
      <c r="T149" s="84">
        <v>0.0018264616804943873</v>
      </c>
      <c r="U149" s="106">
        <v>4.634741383301005E-05</v>
      </c>
      <c r="V149" s="78">
        <v>0.16058362446791488</v>
      </c>
      <c r="W149" s="79">
        <v>0.2027199665821122</v>
      </c>
      <c r="X149" s="104">
        <v>0.26408208314138126</v>
      </c>
    </row>
    <row r="150" spans="1:24" s="15" customFormat="1" ht="12.75" customHeight="1">
      <c r="A150" s="57"/>
      <c r="B150" s="57"/>
      <c r="C150" s="78"/>
      <c r="D150" s="79"/>
      <c r="E150" s="79"/>
      <c r="F150" s="104"/>
      <c r="G150" s="78"/>
      <c r="H150" s="79"/>
      <c r="I150" s="79"/>
      <c r="J150" s="104"/>
      <c r="K150" s="78"/>
      <c r="L150" s="79"/>
      <c r="M150" s="79"/>
      <c r="N150" s="104"/>
      <c r="O150" s="80"/>
      <c r="P150" s="81"/>
      <c r="Q150" s="81"/>
      <c r="R150" s="105"/>
      <c r="S150" s="87"/>
      <c r="T150" s="84"/>
      <c r="U150" s="106"/>
      <c r="V150" s="78"/>
      <c r="W150" s="79"/>
      <c r="X150" s="104"/>
    </row>
    <row r="151" spans="1:24" s="15" customFormat="1" ht="12.75" customHeight="1">
      <c r="A151" s="369" t="s">
        <v>254</v>
      </c>
      <c r="B151" s="369"/>
      <c r="C151" s="78">
        <v>3.1589958158995817</v>
      </c>
      <c r="D151" s="79">
        <v>3.165960766830138</v>
      </c>
      <c r="E151" s="79">
        <v>3.1211798839458416</v>
      </c>
      <c r="F151" s="104">
        <v>3.1360890902227254</v>
      </c>
      <c r="G151" s="78">
        <v>0.05561824434198817</v>
      </c>
      <c r="H151" s="79">
        <v>0.008797817197335614</v>
      </c>
      <c r="I151" s="79">
        <v>0.005836664769884561</v>
      </c>
      <c r="J151" s="104">
        <v>0.0038472906852646547</v>
      </c>
      <c r="K151" s="78">
        <v>0.8598371914384366</v>
      </c>
      <c r="L151" s="79">
        <v>0.8333348921600199</v>
      </c>
      <c r="M151" s="79">
        <v>0.8393440525509904</v>
      </c>
      <c r="N151" s="104">
        <v>0.8401024141770922</v>
      </c>
      <c r="O151" s="80">
        <v>239</v>
      </c>
      <c r="P151" s="81">
        <v>8972</v>
      </c>
      <c r="Q151" s="81">
        <v>20680</v>
      </c>
      <c r="R151" s="105">
        <v>47682</v>
      </c>
      <c r="S151" s="87">
        <v>0.8986133799990024</v>
      </c>
      <c r="T151" s="84">
        <v>0.4887344890612183</v>
      </c>
      <c r="U151" s="106">
        <v>0.6741738982362442</v>
      </c>
      <c r="V151" s="78">
        <v>-0.008357925482399045</v>
      </c>
      <c r="W151" s="79">
        <v>0.04505414893786095</v>
      </c>
      <c r="X151" s="104">
        <v>0.027266587133062986</v>
      </c>
    </row>
    <row r="152" spans="1:24" s="15" customFormat="1" ht="12.75" customHeight="1">
      <c r="A152" s="57"/>
      <c r="B152" s="57"/>
      <c r="C152" s="78"/>
      <c r="D152" s="79"/>
      <c r="E152" s="79"/>
      <c r="F152" s="104"/>
      <c r="G152" s="78"/>
      <c r="H152" s="79"/>
      <c r="I152" s="79"/>
      <c r="J152" s="104"/>
      <c r="K152" s="78"/>
      <c r="L152" s="79"/>
      <c r="M152" s="79"/>
      <c r="N152" s="104"/>
      <c r="O152" s="80"/>
      <c r="P152" s="81"/>
      <c r="Q152" s="81"/>
      <c r="R152" s="105"/>
      <c r="S152" s="87"/>
      <c r="T152" s="84"/>
      <c r="U152" s="106"/>
      <c r="V152" s="78"/>
      <c r="W152" s="79"/>
      <c r="X152" s="104"/>
    </row>
    <row r="153" spans="1:24" s="15" customFormat="1" ht="12.75" customHeight="1">
      <c r="A153" s="369" t="s">
        <v>181</v>
      </c>
      <c r="B153" s="369"/>
      <c r="C153" s="78">
        <v>3.1589958158995817</v>
      </c>
      <c r="D153" s="79">
        <v>3.0936350462601716</v>
      </c>
      <c r="E153" s="79">
        <v>3.0451291477217763</v>
      </c>
      <c r="F153" s="104">
        <v>3.0336053365777937</v>
      </c>
      <c r="G153" s="78">
        <v>0.053688230156885515</v>
      </c>
      <c r="H153" s="79">
        <v>0.0090312116132043</v>
      </c>
      <c r="I153" s="79">
        <v>0.00600559816500922</v>
      </c>
      <c r="J153" s="104">
        <v>0.0040092599564855785</v>
      </c>
      <c r="K153" s="78">
        <v>0.8299998962129526</v>
      </c>
      <c r="L153" s="79">
        <v>0.8553944868359945</v>
      </c>
      <c r="M153" s="79">
        <v>0.8635122960749471</v>
      </c>
      <c r="N153" s="104">
        <v>0.8753693727338274</v>
      </c>
      <c r="O153" s="80">
        <v>239</v>
      </c>
      <c r="P153" s="81">
        <v>8971</v>
      </c>
      <c r="Q153" s="81">
        <v>20674</v>
      </c>
      <c r="R153" s="105">
        <v>47671</v>
      </c>
      <c r="S153" s="87">
        <v>0.2433513081048323</v>
      </c>
      <c r="T153" s="84">
        <v>0.0425960846388347</v>
      </c>
      <c r="U153" s="106">
        <v>0.027144185607260705</v>
      </c>
      <c r="V153" s="78">
        <v>0.07641008990035932</v>
      </c>
      <c r="W153" s="79">
        <v>0.13186455907504815</v>
      </c>
      <c r="X153" s="104">
        <v>0.1432429363277658</v>
      </c>
    </row>
    <row r="154" spans="1:24" s="15" customFormat="1" ht="12.75" customHeight="1">
      <c r="A154" s="57"/>
      <c r="B154" s="57"/>
      <c r="C154" s="78"/>
      <c r="D154" s="79"/>
      <c r="E154" s="79"/>
      <c r="F154" s="104"/>
      <c r="G154" s="78"/>
      <c r="H154" s="79"/>
      <c r="I154" s="79"/>
      <c r="J154" s="104"/>
      <c r="K154" s="78"/>
      <c r="L154" s="79"/>
      <c r="M154" s="79"/>
      <c r="N154" s="104"/>
      <c r="O154" s="80"/>
      <c r="P154" s="81"/>
      <c r="Q154" s="81"/>
      <c r="R154" s="105"/>
      <c r="S154" s="87"/>
      <c r="T154" s="84"/>
      <c r="U154" s="106"/>
      <c r="V154" s="78"/>
      <c r="W154" s="79"/>
      <c r="X154" s="104"/>
    </row>
    <row r="155" spans="1:24" s="15" customFormat="1" ht="12.75" customHeight="1">
      <c r="A155" s="369" t="s">
        <v>182</v>
      </c>
      <c r="B155" s="369"/>
      <c r="C155" s="78">
        <v>3.411764705882353</v>
      </c>
      <c r="D155" s="79">
        <v>3.3922202407489968</v>
      </c>
      <c r="E155" s="79">
        <v>3.335541906466122</v>
      </c>
      <c r="F155" s="104">
        <v>3.367032321664534</v>
      </c>
      <c r="G155" s="78">
        <v>0.046439566277279826</v>
      </c>
      <c r="H155" s="79">
        <v>0.007671431431765527</v>
      </c>
      <c r="I155" s="79">
        <v>0.0051837659137984205</v>
      </c>
      <c r="J155" s="104">
        <v>0.0033875462959210593</v>
      </c>
      <c r="K155" s="78">
        <v>0.7164347347897113</v>
      </c>
      <c r="L155" s="79">
        <v>0.726642909429781</v>
      </c>
      <c r="M155" s="79">
        <v>0.7453995830743266</v>
      </c>
      <c r="N155" s="104">
        <v>0.7396728863196513</v>
      </c>
      <c r="O155" s="80">
        <v>238</v>
      </c>
      <c r="P155" s="81">
        <v>8972</v>
      </c>
      <c r="Q155" s="81">
        <v>20677</v>
      </c>
      <c r="R155" s="105">
        <v>47677</v>
      </c>
      <c r="S155" s="87">
        <v>0.6820382812030057</v>
      </c>
      <c r="T155" s="84">
        <v>0.11660942725448609</v>
      </c>
      <c r="U155" s="106">
        <v>0.3519621571734778</v>
      </c>
      <c r="V155" s="78">
        <v>0.026896932289194427</v>
      </c>
      <c r="W155" s="79">
        <v>0.10225763623566521</v>
      </c>
      <c r="X155" s="104">
        <v>0.06047590096264183</v>
      </c>
    </row>
    <row r="156" spans="1:24" s="15" customFormat="1" ht="12.75" customHeight="1">
      <c r="A156" s="57"/>
      <c r="B156" s="57"/>
      <c r="C156" s="78"/>
      <c r="D156" s="79"/>
      <c r="E156" s="79"/>
      <c r="F156" s="104"/>
      <c r="G156" s="78"/>
      <c r="H156" s="79"/>
      <c r="I156" s="79"/>
      <c r="J156" s="104"/>
      <c r="K156" s="78"/>
      <c r="L156" s="79"/>
      <c r="M156" s="79"/>
      <c r="N156" s="104"/>
      <c r="O156" s="80"/>
      <c r="P156" s="81"/>
      <c r="Q156" s="81"/>
      <c r="R156" s="105"/>
      <c r="S156" s="87"/>
      <c r="T156" s="84"/>
      <c r="U156" s="106"/>
      <c r="V156" s="78"/>
      <c r="W156" s="79"/>
      <c r="X156" s="104"/>
    </row>
    <row r="157" spans="1:24" s="15" customFormat="1" ht="12.75" customHeight="1">
      <c r="A157" s="369" t="s">
        <v>184</v>
      </c>
      <c r="B157" s="369"/>
      <c r="C157" s="78">
        <v>3.01673640167364</v>
      </c>
      <c r="D157" s="79">
        <v>3.021314585425734</v>
      </c>
      <c r="E157" s="79">
        <v>3.0058091688047637</v>
      </c>
      <c r="F157" s="104">
        <v>3.014210150707359</v>
      </c>
      <c r="G157" s="78">
        <v>0.055297262596644046</v>
      </c>
      <c r="H157" s="79">
        <v>0.009311107823879092</v>
      </c>
      <c r="I157" s="79">
        <v>0.006109238971025183</v>
      </c>
      <c r="J157" s="104">
        <v>0.0040579564327646546</v>
      </c>
      <c r="K157" s="78">
        <v>0.8548749340769373</v>
      </c>
      <c r="L157" s="79">
        <v>0.8814132899745237</v>
      </c>
      <c r="M157" s="79">
        <v>0.8780530144762346</v>
      </c>
      <c r="N157" s="104">
        <v>0.8857320757224006</v>
      </c>
      <c r="O157" s="80">
        <v>239</v>
      </c>
      <c r="P157" s="81">
        <v>8961</v>
      </c>
      <c r="Q157" s="81">
        <v>20657</v>
      </c>
      <c r="R157" s="105">
        <v>47642</v>
      </c>
      <c r="S157" s="87">
        <v>0.9367874204905047</v>
      </c>
      <c r="T157" s="84">
        <v>0.8482563942476999</v>
      </c>
      <c r="U157" s="106">
        <v>0.9649120411774125</v>
      </c>
      <c r="V157" s="78">
        <v>-0.005194139689255518</v>
      </c>
      <c r="W157" s="79">
        <v>0.012444844091099092</v>
      </c>
      <c r="X157" s="104">
        <v>0.0028521615458271792</v>
      </c>
    </row>
    <row r="158" spans="1:24" s="15" customFormat="1" ht="12.75" customHeight="1">
      <c r="A158" s="57"/>
      <c r="B158" s="57"/>
      <c r="C158" s="78"/>
      <c r="D158" s="79"/>
      <c r="E158" s="79"/>
      <c r="F158" s="104"/>
      <c r="G158" s="78"/>
      <c r="H158" s="79"/>
      <c r="I158" s="79"/>
      <c r="J158" s="104"/>
      <c r="K158" s="78"/>
      <c r="L158" s="79"/>
      <c r="M158" s="79"/>
      <c r="N158" s="104"/>
      <c r="O158" s="80"/>
      <c r="P158" s="81"/>
      <c r="Q158" s="81"/>
      <c r="R158" s="105"/>
      <c r="S158" s="87"/>
      <c r="T158" s="84"/>
      <c r="U158" s="106"/>
      <c r="V158" s="78"/>
      <c r="W158" s="79"/>
      <c r="X158" s="104"/>
    </row>
    <row r="159" spans="1:24" s="15" customFormat="1" ht="12.75" customHeight="1">
      <c r="A159" s="369" t="s">
        <v>186</v>
      </c>
      <c r="B159" s="369"/>
      <c r="C159" s="78">
        <v>3.2394957983193278</v>
      </c>
      <c r="D159" s="79">
        <v>3.138749582079572</v>
      </c>
      <c r="E159" s="79">
        <v>3.198336315713111</v>
      </c>
      <c r="F159" s="104">
        <v>3.178233603892699</v>
      </c>
      <c r="G159" s="78">
        <v>0.05575562296466705</v>
      </c>
      <c r="H159" s="79">
        <v>0.009079211317752816</v>
      </c>
      <c r="I159" s="79">
        <v>0.005870137431783445</v>
      </c>
      <c r="J159" s="104">
        <v>0.003906277642332714</v>
      </c>
      <c r="K159" s="78">
        <v>0.8601558574690924</v>
      </c>
      <c r="L159" s="79">
        <v>0.8600366487897957</v>
      </c>
      <c r="M159" s="79">
        <v>0.8440963706700532</v>
      </c>
      <c r="N159" s="104">
        <v>0.8529560951774418</v>
      </c>
      <c r="O159" s="80">
        <v>238</v>
      </c>
      <c r="P159" s="81">
        <v>8973</v>
      </c>
      <c r="Q159" s="81">
        <v>20677</v>
      </c>
      <c r="R159" s="105">
        <v>47679</v>
      </c>
      <c r="S159" s="87">
        <v>0.07451045789080675</v>
      </c>
      <c r="T159" s="84">
        <v>0.45458795169101285</v>
      </c>
      <c r="U159" s="106">
        <v>0.26906302393007175</v>
      </c>
      <c r="V159" s="78">
        <v>0.11714177108791975</v>
      </c>
      <c r="W159" s="79">
        <v>0.048761591728612524</v>
      </c>
      <c r="X159" s="104">
        <v>0.0718233854860774</v>
      </c>
    </row>
    <row r="160" spans="1:24" s="15" customFormat="1" ht="12.75" customHeight="1">
      <c r="A160" s="57"/>
      <c r="B160" s="57"/>
      <c r="C160" s="78"/>
      <c r="D160" s="79"/>
      <c r="E160" s="79"/>
      <c r="F160" s="104"/>
      <c r="G160" s="78"/>
      <c r="H160" s="79"/>
      <c r="I160" s="79"/>
      <c r="J160" s="104"/>
      <c r="K160" s="78"/>
      <c r="L160" s="79"/>
      <c r="M160" s="79"/>
      <c r="N160" s="104"/>
      <c r="O160" s="80"/>
      <c r="P160" s="81"/>
      <c r="Q160" s="81"/>
      <c r="R160" s="105"/>
      <c r="S160" s="87"/>
      <c r="T160" s="84"/>
      <c r="U160" s="106"/>
      <c r="V160" s="78"/>
      <c r="W160" s="79"/>
      <c r="X160" s="104"/>
    </row>
    <row r="161" spans="1:24" s="15" customFormat="1" ht="12.75" customHeight="1">
      <c r="A161" s="369" t="s">
        <v>188</v>
      </c>
      <c r="B161" s="369"/>
      <c r="C161" s="78">
        <v>3.301255230125523</v>
      </c>
      <c r="D161" s="79">
        <v>3.2450139275766015</v>
      </c>
      <c r="E161" s="79">
        <v>3.199496782309963</v>
      </c>
      <c r="F161" s="104">
        <v>3.1833172491922963</v>
      </c>
      <c r="G161" s="78">
        <v>0.052421015447051605</v>
      </c>
      <c r="H161" s="79">
        <v>0.008468595515656156</v>
      </c>
      <c r="I161" s="79">
        <v>0.0057139199017651856</v>
      </c>
      <c r="J161" s="104">
        <v>0.003809745626669529</v>
      </c>
      <c r="K161" s="78">
        <v>0.8104092322151232</v>
      </c>
      <c r="L161" s="79">
        <v>0.802284900967187</v>
      </c>
      <c r="M161" s="79">
        <v>0.8214343651596103</v>
      </c>
      <c r="N161" s="104">
        <v>0.8317644098513647</v>
      </c>
      <c r="O161" s="80">
        <v>239</v>
      </c>
      <c r="P161" s="81">
        <v>8975</v>
      </c>
      <c r="Q161" s="81">
        <v>20667</v>
      </c>
      <c r="R161" s="105">
        <v>47666</v>
      </c>
      <c r="S161" s="87">
        <v>0.28495688147529263</v>
      </c>
      <c r="T161" s="84">
        <v>0.05686750821702937</v>
      </c>
      <c r="U161" s="106">
        <v>0.028757582917309184</v>
      </c>
      <c r="V161" s="78">
        <v>0.07010140971258501</v>
      </c>
      <c r="W161" s="79">
        <v>0.12387897576672194</v>
      </c>
      <c r="X161" s="104">
        <v>0.14179253107776274</v>
      </c>
    </row>
    <row r="162" spans="1:24" s="15" customFormat="1" ht="12.75" customHeight="1">
      <c r="A162" s="57"/>
      <c r="B162" s="57"/>
      <c r="C162" s="78"/>
      <c r="D162" s="79"/>
      <c r="E162" s="79"/>
      <c r="F162" s="104"/>
      <c r="G162" s="78"/>
      <c r="H162" s="79"/>
      <c r="I162" s="79"/>
      <c r="J162" s="104"/>
      <c r="K162" s="78"/>
      <c r="L162" s="79"/>
      <c r="M162" s="79"/>
      <c r="N162" s="104"/>
      <c r="O162" s="80"/>
      <c r="P162" s="81"/>
      <c r="Q162" s="81"/>
      <c r="R162" s="105"/>
      <c r="S162" s="87"/>
      <c r="T162" s="84"/>
      <c r="U162" s="106"/>
      <c r="V162" s="78"/>
      <c r="W162" s="79"/>
      <c r="X162" s="104"/>
    </row>
    <row r="163" spans="1:24" s="15" customFormat="1" ht="12.75" customHeight="1">
      <c r="A163" s="369" t="s">
        <v>19</v>
      </c>
      <c r="B163" s="369"/>
      <c r="C163" s="78">
        <v>2.0585774058577404</v>
      </c>
      <c r="D163" s="79">
        <v>2.303043867502238</v>
      </c>
      <c r="E163" s="79">
        <v>2.2897228020777707</v>
      </c>
      <c r="F163" s="104">
        <v>2.313025165841845</v>
      </c>
      <c r="G163" s="78">
        <v>0.06802036268225368</v>
      </c>
      <c r="H163" s="79">
        <v>0.011326671376063465</v>
      </c>
      <c r="I163" s="79">
        <v>0.00744577918128305</v>
      </c>
      <c r="J163" s="104">
        <v>0.004928967441078439</v>
      </c>
      <c r="K163" s="78">
        <v>1.0515692881225915</v>
      </c>
      <c r="L163" s="79">
        <v>1.070714984086098</v>
      </c>
      <c r="M163" s="79">
        <v>1.068644416665713</v>
      </c>
      <c r="N163" s="104">
        <v>1.074073917787789</v>
      </c>
      <c r="O163" s="80">
        <v>239</v>
      </c>
      <c r="P163" s="81">
        <v>8936</v>
      </c>
      <c r="Q163" s="81">
        <v>20599</v>
      </c>
      <c r="R163" s="105">
        <v>47485</v>
      </c>
      <c r="S163" s="87">
        <v>0.0004942902696123072</v>
      </c>
      <c r="T163" s="84">
        <v>0.0008849089282800085</v>
      </c>
      <c r="U163" s="106">
        <v>0.00023802149734201953</v>
      </c>
      <c r="V163" s="78">
        <v>-0.22832076255396816</v>
      </c>
      <c r="W163" s="79">
        <v>-0.21629776248794627</v>
      </c>
      <c r="X163" s="104">
        <v>-0.23689967307666915</v>
      </c>
    </row>
    <row r="164" spans="1:24" s="15" customFormat="1" ht="12.75" customHeight="1">
      <c r="A164" s="57"/>
      <c r="B164" s="57"/>
      <c r="C164" s="78"/>
      <c r="D164" s="79"/>
      <c r="E164" s="79"/>
      <c r="F164" s="104"/>
      <c r="G164" s="78"/>
      <c r="H164" s="79"/>
      <c r="I164" s="79"/>
      <c r="J164" s="104"/>
      <c r="K164" s="78"/>
      <c r="L164" s="79"/>
      <c r="M164" s="79"/>
      <c r="N164" s="104"/>
      <c r="O164" s="80"/>
      <c r="P164" s="81"/>
      <c r="Q164" s="81"/>
      <c r="R164" s="105"/>
      <c r="S164" s="87"/>
      <c r="T164" s="84"/>
      <c r="U164" s="106"/>
      <c r="V164" s="78"/>
      <c r="W164" s="79"/>
      <c r="X164" s="104"/>
    </row>
    <row r="165" spans="1:24" s="15" customFormat="1" ht="12.75" customHeight="1">
      <c r="A165" s="369" t="s">
        <v>190</v>
      </c>
      <c r="B165" s="369"/>
      <c r="C165" s="78">
        <v>3.0292887029288704</v>
      </c>
      <c r="D165" s="79">
        <v>3.0724103251759973</v>
      </c>
      <c r="E165" s="79">
        <v>3.0421680900621118</v>
      </c>
      <c r="F165" s="104">
        <v>3.0692325498200796</v>
      </c>
      <c r="G165" s="78">
        <v>0.0560647939522492</v>
      </c>
      <c r="H165" s="79">
        <v>0.009042187728981074</v>
      </c>
      <c r="I165" s="79">
        <v>0.0060294155445701275</v>
      </c>
      <c r="J165" s="104">
        <v>0.003966261131520032</v>
      </c>
      <c r="K165" s="78">
        <v>0.866740680882725</v>
      </c>
      <c r="L165" s="79">
        <v>0.855383312457047</v>
      </c>
      <c r="M165" s="79">
        <v>0.8655519499614179</v>
      </c>
      <c r="N165" s="104">
        <v>0.8646176354530617</v>
      </c>
      <c r="O165" s="80">
        <v>239</v>
      </c>
      <c r="P165" s="81">
        <v>8949</v>
      </c>
      <c r="Q165" s="81">
        <v>20608</v>
      </c>
      <c r="R165" s="105">
        <v>47521</v>
      </c>
      <c r="S165" s="87">
        <v>0.44198313715813964</v>
      </c>
      <c r="T165" s="84">
        <v>0.8190944451218296</v>
      </c>
      <c r="U165" s="106">
        <v>0.47621435648636956</v>
      </c>
      <c r="V165" s="78">
        <v>-0.050412045242339526</v>
      </c>
      <c r="W165" s="79">
        <v>-0.01487997009747991</v>
      </c>
      <c r="X165" s="104">
        <v>-0.046198279162185434</v>
      </c>
    </row>
    <row r="166" spans="1:24" s="15" customFormat="1" ht="12.75" customHeight="1">
      <c r="A166" s="57"/>
      <c r="B166" s="57"/>
      <c r="C166" s="78"/>
      <c r="D166" s="79"/>
      <c r="E166" s="79"/>
      <c r="F166" s="104"/>
      <c r="G166" s="78"/>
      <c r="H166" s="79"/>
      <c r="I166" s="79"/>
      <c r="J166" s="104"/>
      <c r="K166" s="78"/>
      <c r="L166" s="79"/>
      <c r="M166" s="79"/>
      <c r="N166" s="104"/>
      <c r="O166" s="80"/>
      <c r="P166" s="81"/>
      <c r="Q166" s="81"/>
      <c r="R166" s="105"/>
      <c r="S166" s="87"/>
      <c r="T166" s="84"/>
      <c r="U166" s="106"/>
      <c r="V166" s="78"/>
      <c r="W166" s="79"/>
      <c r="X166" s="104"/>
    </row>
    <row r="167" spans="1:24" s="15" customFormat="1" ht="12.75" customHeight="1">
      <c r="A167" s="369" t="s">
        <v>192</v>
      </c>
      <c r="B167" s="369"/>
      <c r="C167" s="78">
        <v>2.7489539748953975</v>
      </c>
      <c r="D167" s="79">
        <v>2.96770227983907</v>
      </c>
      <c r="E167" s="79">
        <v>2.8524216247694847</v>
      </c>
      <c r="F167" s="104">
        <v>2.8783783783783785</v>
      </c>
      <c r="G167" s="78">
        <v>0.06562056714330654</v>
      </c>
      <c r="H167" s="79">
        <v>0.010098128819343124</v>
      </c>
      <c r="I167" s="79">
        <v>0.006888665900770991</v>
      </c>
      <c r="J167" s="104">
        <v>0.0045192462451498815</v>
      </c>
      <c r="K167" s="78">
        <v>1.014469349412785</v>
      </c>
      <c r="L167" s="79">
        <v>0.9552210718857321</v>
      </c>
      <c r="M167" s="79">
        <v>0.9888535335891367</v>
      </c>
      <c r="N167" s="104">
        <v>0.9850298235826702</v>
      </c>
      <c r="O167" s="80">
        <v>239</v>
      </c>
      <c r="P167" s="81">
        <v>8948</v>
      </c>
      <c r="Q167" s="81">
        <v>20606</v>
      </c>
      <c r="R167" s="105">
        <v>47508</v>
      </c>
      <c r="S167" s="87">
        <v>0.001128089205092426</v>
      </c>
      <c r="T167" s="84">
        <v>0.10788979449545366</v>
      </c>
      <c r="U167" s="106">
        <v>0.042784212810731234</v>
      </c>
      <c r="V167" s="78">
        <v>-0.2290028050907993</v>
      </c>
      <c r="W167" s="79">
        <v>-0.104633948668355</v>
      </c>
      <c r="X167" s="104">
        <v>-0.1313913552507975</v>
      </c>
    </row>
    <row r="168" spans="1:24" s="15" customFormat="1" ht="12.75" customHeight="1">
      <c r="A168" s="57"/>
      <c r="B168" s="57"/>
      <c r="C168" s="78"/>
      <c r="D168" s="79"/>
      <c r="E168" s="79"/>
      <c r="F168" s="104"/>
      <c r="G168" s="78"/>
      <c r="H168" s="79"/>
      <c r="I168" s="79"/>
      <c r="J168" s="104"/>
      <c r="K168" s="78"/>
      <c r="L168" s="79"/>
      <c r="M168" s="79"/>
      <c r="N168" s="104"/>
      <c r="O168" s="80"/>
      <c r="P168" s="81"/>
      <c r="Q168" s="81"/>
      <c r="R168" s="105"/>
      <c r="S168" s="87"/>
      <c r="T168" s="84"/>
      <c r="U168" s="106"/>
      <c r="V168" s="78"/>
      <c r="W168" s="79"/>
      <c r="X168" s="104"/>
    </row>
    <row r="169" spans="1:24" s="15" customFormat="1" ht="12.75" customHeight="1">
      <c r="A169" s="369" t="s">
        <v>193</v>
      </c>
      <c r="B169" s="369"/>
      <c r="C169" s="78">
        <v>2.602510460251046</v>
      </c>
      <c r="D169" s="79">
        <v>2.6268723451822042</v>
      </c>
      <c r="E169" s="79">
        <v>2.608393983503154</v>
      </c>
      <c r="F169" s="104">
        <v>2.598442433171964</v>
      </c>
      <c r="G169" s="78">
        <v>0.06698624869493572</v>
      </c>
      <c r="H169" s="79">
        <v>0.010457113273962263</v>
      </c>
      <c r="I169" s="79">
        <v>0.0068931604563617225</v>
      </c>
      <c r="J169" s="104">
        <v>0.0045456348891905534</v>
      </c>
      <c r="K169" s="78">
        <v>1.0355822738433325</v>
      </c>
      <c r="L169" s="79">
        <v>0.9890682466073704</v>
      </c>
      <c r="M169" s="79">
        <v>0.989594752815535</v>
      </c>
      <c r="N169" s="104">
        <v>0.9908024343390628</v>
      </c>
      <c r="O169" s="80">
        <v>239</v>
      </c>
      <c r="P169" s="81">
        <v>8946</v>
      </c>
      <c r="Q169" s="81">
        <v>20610</v>
      </c>
      <c r="R169" s="105">
        <v>47510</v>
      </c>
      <c r="S169" s="87">
        <v>0.707421120368245</v>
      </c>
      <c r="T169" s="84">
        <v>0.9272268590521348</v>
      </c>
      <c r="U169" s="106">
        <v>0.9495276069525433</v>
      </c>
      <c r="V169" s="78">
        <v>-0.024631146551032032</v>
      </c>
      <c r="W169" s="79">
        <v>-0.0059453864679139875</v>
      </c>
      <c r="X169" s="104">
        <v>0.00410579035546627</v>
      </c>
    </row>
    <row r="170" spans="1:24" s="15" customFormat="1" ht="12.75" customHeight="1">
      <c r="A170" s="57"/>
      <c r="B170" s="57"/>
      <c r="C170" s="78"/>
      <c r="D170" s="79"/>
      <c r="E170" s="79"/>
      <c r="F170" s="104"/>
      <c r="G170" s="78"/>
      <c r="H170" s="79"/>
      <c r="I170" s="79"/>
      <c r="J170" s="104"/>
      <c r="K170" s="78"/>
      <c r="L170" s="79"/>
      <c r="M170" s="79"/>
      <c r="N170" s="104"/>
      <c r="O170" s="80"/>
      <c r="P170" s="81"/>
      <c r="Q170" s="81"/>
      <c r="R170" s="105"/>
      <c r="S170" s="87"/>
      <c r="T170" s="84"/>
      <c r="U170" s="106"/>
      <c r="V170" s="78"/>
      <c r="W170" s="79"/>
      <c r="X170" s="104"/>
    </row>
    <row r="171" spans="1:24" s="15" customFormat="1" ht="12.75" customHeight="1">
      <c r="A171" s="369" t="s">
        <v>195</v>
      </c>
      <c r="B171" s="369"/>
      <c r="C171" s="78">
        <v>2.634453781512605</v>
      </c>
      <c r="D171" s="79">
        <v>2.7658171249720547</v>
      </c>
      <c r="E171" s="79">
        <v>2.723973998253614</v>
      </c>
      <c r="F171" s="104">
        <v>2.7240421637316166</v>
      </c>
      <c r="G171" s="78">
        <v>0.0637444336152359</v>
      </c>
      <c r="H171" s="79">
        <v>0.009914778844880814</v>
      </c>
      <c r="I171" s="79">
        <v>0.006558516476134656</v>
      </c>
      <c r="J171" s="104">
        <v>0.004322097793606615</v>
      </c>
      <c r="K171" s="78">
        <v>0.9834012255578479</v>
      </c>
      <c r="L171" s="79">
        <v>0.9377724684329075</v>
      </c>
      <c r="M171" s="79">
        <v>0.9416440135807062</v>
      </c>
      <c r="N171" s="104">
        <v>0.9422668830442881</v>
      </c>
      <c r="O171" s="80">
        <v>238</v>
      </c>
      <c r="P171" s="81">
        <v>8946</v>
      </c>
      <c r="Q171" s="81">
        <v>20614</v>
      </c>
      <c r="R171" s="105">
        <v>47529</v>
      </c>
      <c r="S171" s="87">
        <v>0.03318754740481719</v>
      </c>
      <c r="T171" s="84">
        <v>0.14499540070402006</v>
      </c>
      <c r="U171" s="106">
        <v>0.14352818926611843</v>
      </c>
      <c r="V171" s="78">
        <v>-0.14008018776555498</v>
      </c>
      <c r="W171" s="79">
        <v>-0.09506800388460855</v>
      </c>
      <c r="X171" s="104">
        <v>-0.09507750280851243</v>
      </c>
    </row>
    <row r="172" spans="1:24" s="15" customFormat="1" ht="12.75" customHeight="1">
      <c r="A172" s="57"/>
      <c r="B172" s="57"/>
      <c r="C172" s="78"/>
      <c r="D172" s="79"/>
      <c r="E172" s="79"/>
      <c r="F172" s="104"/>
      <c r="G172" s="78"/>
      <c r="H172" s="79"/>
      <c r="I172" s="79"/>
      <c r="J172" s="104"/>
      <c r="K172" s="78"/>
      <c r="L172" s="79"/>
      <c r="M172" s="79"/>
      <c r="N172" s="104"/>
      <c r="O172" s="80"/>
      <c r="P172" s="81"/>
      <c r="Q172" s="81"/>
      <c r="R172" s="105"/>
      <c r="S172" s="87"/>
      <c r="T172" s="84"/>
      <c r="U172" s="106"/>
      <c r="V172" s="78"/>
      <c r="W172" s="79"/>
      <c r="X172" s="104"/>
    </row>
    <row r="173" spans="1:24" s="15" customFormat="1" ht="12.75" customHeight="1">
      <c r="A173" s="369" t="s">
        <v>196</v>
      </c>
      <c r="B173" s="369"/>
      <c r="C173" s="78">
        <v>2.707112970711297</v>
      </c>
      <c r="D173" s="79">
        <v>2.905219626690511</v>
      </c>
      <c r="E173" s="79">
        <v>2.7288431677018634</v>
      </c>
      <c r="F173" s="104">
        <v>2.735252646421281</v>
      </c>
      <c r="G173" s="78">
        <v>0.06959398795401613</v>
      </c>
      <c r="H173" s="79">
        <v>0.010387086616163787</v>
      </c>
      <c r="I173" s="79">
        <v>0.007090576057345907</v>
      </c>
      <c r="J173" s="104">
        <v>0.004680087554533401</v>
      </c>
      <c r="K173" s="78">
        <v>1.0758969444529314</v>
      </c>
      <c r="L173" s="79">
        <v>0.9824998026572321</v>
      </c>
      <c r="M173" s="79">
        <v>1.0178867068322215</v>
      </c>
      <c r="N173" s="104">
        <v>1.020183945100825</v>
      </c>
      <c r="O173" s="80">
        <v>239</v>
      </c>
      <c r="P173" s="81">
        <v>8947</v>
      </c>
      <c r="Q173" s="81">
        <v>20608</v>
      </c>
      <c r="R173" s="105">
        <v>47517</v>
      </c>
      <c r="S173" s="87">
        <v>0.005261557896400251</v>
      </c>
      <c r="T173" s="84">
        <v>0.7563449374163809</v>
      </c>
      <c r="U173" s="106">
        <v>0.6869913040117557</v>
      </c>
      <c r="V173" s="78">
        <v>-0.20163531376130753</v>
      </c>
      <c r="W173" s="79">
        <v>-0.021348345395130624</v>
      </c>
      <c r="X173" s="104">
        <v>-0.02758294310071977</v>
      </c>
    </row>
    <row r="174" spans="1:24" s="15" customFormat="1" ht="12.75" customHeight="1">
      <c r="A174" s="57"/>
      <c r="B174" s="57"/>
      <c r="C174" s="78"/>
      <c r="D174" s="79"/>
      <c r="E174" s="79"/>
      <c r="F174" s="104"/>
      <c r="G174" s="78"/>
      <c r="H174" s="79"/>
      <c r="I174" s="79"/>
      <c r="J174" s="104"/>
      <c r="K174" s="78"/>
      <c r="L174" s="79"/>
      <c r="M174" s="79"/>
      <c r="N174" s="104"/>
      <c r="O174" s="80"/>
      <c r="P174" s="81"/>
      <c r="Q174" s="81"/>
      <c r="R174" s="105"/>
      <c r="S174" s="87"/>
      <c r="T174" s="84"/>
      <c r="U174" s="106"/>
      <c r="V174" s="78"/>
      <c r="W174" s="79"/>
      <c r="X174" s="104"/>
    </row>
    <row r="175" spans="1:24" s="15" customFormat="1" ht="12.75" customHeight="1">
      <c r="A175" s="369" t="s">
        <v>198</v>
      </c>
      <c r="B175" s="369"/>
      <c r="C175" s="78">
        <v>2.397489539748954</v>
      </c>
      <c r="D175" s="79">
        <v>2.67054220234768</v>
      </c>
      <c r="E175" s="79">
        <v>2.4927205668251964</v>
      </c>
      <c r="F175" s="104">
        <v>2.4965064399360215</v>
      </c>
      <c r="G175" s="78">
        <v>0.06619422928825884</v>
      </c>
      <c r="H175" s="79">
        <v>0.010520002575371303</v>
      </c>
      <c r="I175" s="79">
        <v>0.00704120684648435</v>
      </c>
      <c r="J175" s="104">
        <v>0.004645178205039313</v>
      </c>
      <c r="K175" s="78">
        <v>1.0233379509550662</v>
      </c>
      <c r="L175" s="79">
        <v>0.9949609101327295</v>
      </c>
      <c r="M175" s="79">
        <v>1.0107504662258031</v>
      </c>
      <c r="N175" s="104">
        <v>1.012563612483723</v>
      </c>
      <c r="O175" s="80">
        <v>239</v>
      </c>
      <c r="P175" s="81">
        <v>8945</v>
      </c>
      <c r="Q175" s="81">
        <v>20606</v>
      </c>
      <c r="R175" s="105">
        <v>47516</v>
      </c>
      <c r="S175" s="87">
        <v>2.8913345190263566E-05</v>
      </c>
      <c r="T175" s="84">
        <v>0.14763333175237514</v>
      </c>
      <c r="U175" s="106">
        <v>0.13158604665112983</v>
      </c>
      <c r="V175" s="78">
        <v>-0.2744355680891024</v>
      </c>
      <c r="W175" s="79">
        <v>-0.09421813816405152</v>
      </c>
      <c r="X175" s="104">
        <v>-0.09778832555930804</v>
      </c>
    </row>
    <row r="176" spans="1:24" s="15" customFormat="1" ht="12.75" customHeight="1">
      <c r="A176" s="57"/>
      <c r="B176" s="57"/>
      <c r="C176" s="78"/>
      <c r="D176" s="79"/>
      <c r="E176" s="79"/>
      <c r="F176" s="104"/>
      <c r="G176" s="78"/>
      <c r="H176" s="79"/>
      <c r="I176" s="79"/>
      <c r="J176" s="104"/>
      <c r="K176" s="78"/>
      <c r="L176" s="79"/>
      <c r="M176" s="79"/>
      <c r="N176" s="104"/>
      <c r="O176" s="80"/>
      <c r="P176" s="81"/>
      <c r="Q176" s="81"/>
      <c r="R176" s="105"/>
      <c r="S176" s="87"/>
      <c r="T176" s="84"/>
      <c r="U176" s="106"/>
      <c r="V176" s="78"/>
      <c r="W176" s="79"/>
      <c r="X176" s="104"/>
    </row>
    <row r="177" spans="1:24" s="15" customFormat="1" ht="12.75" customHeight="1">
      <c r="A177" s="369" t="s">
        <v>199</v>
      </c>
      <c r="B177" s="369"/>
      <c r="C177" s="78">
        <v>1.8410041841004183</v>
      </c>
      <c r="D177" s="79">
        <v>2.4011179429849077</v>
      </c>
      <c r="E177" s="79">
        <v>2.087277316635115</v>
      </c>
      <c r="F177" s="104">
        <v>2.038464777464314</v>
      </c>
      <c r="G177" s="78">
        <v>0.06734218529355943</v>
      </c>
      <c r="H177" s="79">
        <v>0.011853383256256452</v>
      </c>
      <c r="I177" s="79">
        <v>0.007675409998951662</v>
      </c>
      <c r="J177" s="104">
        <v>0.005012679429141746</v>
      </c>
      <c r="K177" s="78">
        <v>1.0410849201226526</v>
      </c>
      <c r="L177" s="79">
        <v>1.1210694016755713</v>
      </c>
      <c r="M177" s="79">
        <v>1.1016553163989176</v>
      </c>
      <c r="N177" s="104">
        <v>1.0924651534069956</v>
      </c>
      <c r="O177" s="80">
        <v>239</v>
      </c>
      <c r="P177" s="81">
        <v>8945</v>
      </c>
      <c r="Q177" s="81">
        <v>20601</v>
      </c>
      <c r="R177" s="105">
        <v>47498</v>
      </c>
      <c r="S177" s="87">
        <v>1.2858625138109365E-14</v>
      </c>
      <c r="T177" s="84">
        <v>0.0005867429995900307</v>
      </c>
      <c r="U177" s="106">
        <v>0.0053067508429431014</v>
      </c>
      <c r="V177" s="78">
        <v>-0.49962451748957987</v>
      </c>
      <c r="W177" s="79">
        <v>-0.2235482631170993</v>
      </c>
      <c r="X177" s="104">
        <v>-0.1807477270538919</v>
      </c>
    </row>
    <row r="178" spans="1:24" s="15" customFormat="1" ht="12.75" customHeight="1">
      <c r="A178" s="57"/>
      <c r="B178" s="57"/>
      <c r="C178" s="78"/>
      <c r="D178" s="79"/>
      <c r="E178" s="79"/>
      <c r="F178" s="104"/>
      <c r="G178" s="78"/>
      <c r="H178" s="79"/>
      <c r="I178" s="79"/>
      <c r="J178" s="104"/>
      <c r="K178" s="78"/>
      <c r="L178" s="79"/>
      <c r="M178" s="79"/>
      <c r="N178" s="104"/>
      <c r="O178" s="80"/>
      <c r="P178" s="81"/>
      <c r="Q178" s="81"/>
      <c r="R178" s="105"/>
      <c r="S178" s="87"/>
      <c r="T178" s="84"/>
      <c r="U178" s="106"/>
      <c r="V178" s="78"/>
      <c r="W178" s="79"/>
      <c r="X178" s="104"/>
    </row>
    <row r="179" spans="1:24" s="15" customFormat="1" ht="12.75" customHeight="1">
      <c r="A179" s="369" t="s">
        <v>25</v>
      </c>
      <c r="B179" s="369"/>
      <c r="C179" s="78">
        <v>2.8907563025210083</v>
      </c>
      <c r="D179" s="79">
        <v>3.0403837572512273</v>
      </c>
      <c r="E179" s="79">
        <v>2.9225778337287562</v>
      </c>
      <c r="F179" s="104">
        <v>2.943707218746063</v>
      </c>
      <c r="G179" s="78">
        <v>0.06118469922719072</v>
      </c>
      <c r="H179" s="79">
        <v>0.009419943381653448</v>
      </c>
      <c r="I179" s="79">
        <v>0.006437750349473162</v>
      </c>
      <c r="J179" s="104">
        <v>0.004227164777790111</v>
      </c>
      <c r="K179" s="78">
        <v>0.9439115667509255</v>
      </c>
      <c r="L179" s="79">
        <v>0.8918651959924893</v>
      </c>
      <c r="M179" s="79">
        <v>0.9251788661372</v>
      </c>
      <c r="N179" s="104">
        <v>0.9225103153690883</v>
      </c>
      <c r="O179" s="80">
        <v>238</v>
      </c>
      <c r="P179" s="81">
        <v>8964</v>
      </c>
      <c r="Q179" s="81">
        <v>20653</v>
      </c>
      <c r="R179" s="105">
        <v>47626</v>
      </c>
      <c r="S179" s="87">
        <v>0.010770345283191101</v>
      </c>
      <c r="T179" s="84">
        <v>0.5978751329888825</v>
      </c>
      <c r="U179" s="106">
        <v>0.3771340167633279</v>
      </c>
      <c r="V179" s="78">
        <v>-0.1677691375362057</v>
      </c>
      <c r="W179" s="79">
        <v>-0.034395004439097175</v>
      </c>
      <c r="X179" s="104">
        <v>-0.05739872535069632</v>
      </c>
    </row>
    <row r="180" spans="1:24" s="15" customFormat="1" ht="12.75" customHeight="1">
      <c r="A180" s="57"/>
      <c r="B180" s="57"/>
      <c r="C180" s="78"/>
      <c r="D180" s="79"/>
      <c r="E180" s="79"/>
      <c r="F180" s="104"/>
      <c r="G180" s="78"/>
      <c r="H180" s="79"/>
      <c r="I180" s="79"/>
      <c r="J180" s="104"/>
      <c r="K180" s="78"/>
      <c r="L180" s="79"/>
      <c r="M180" s="79"/>
      <c r="N180" s="104"/>
      <c r="O180" s="80"/>
      <c r="P180" s="81"/>
      <c r="Q180" s="81"/>
      <c r="R180" s="105"/>
      <c r="S180" s="87"/>
      <c r="T180" s="84"/>
      <c r="U180" s="106"/>
      <c r="V180" s="78"/>
      <c r="W180" s="79"/>
      <c r="X180" s="104"/>
    </row>
    <row r="181" spans="1:24" s="15" customFormat="1" ht="12.75" customHeight="1">
      <c r="A181" s="369" t="s">
        <v>255</v>
      </c>
      <c r="B181" s="369"/>
      <c r="C181" s="78">
        <v>3.066945606694561</v>
      </c>
      <c r="D181" s="79">
        <v>3.330842997323818</v>
      </c>
      <c r="E181" s="79">
        <v>3.2445057604802012</v>
      </c>
      <c r="F181" s="104">
        <v>3.265948737326028</v>
      </c>
      <c r="G181" s="78">
        <v>0.052524750142518215</v>
      </c>
      <c r="H181" s="79">
        <v>0.007379643264741277</v>
      </c>
      <c r="I181" s="79">
        <v>0.0049019505401365</v>
      </c>
      <c r="J181" s="104">
        <v>0.003271278684112395</v>
      </c>
      <c r="K181" s="78">
        <v>0.8120129316892792</v>
      </c>
      <c r="L181" s="79">
        <v>0.6988487104679357</v>
      </c>
      <c r="M181" s="79">
        <v>0.7045520153440327</v>
      </c>
      <c r="N181" s="104">
        <v>0.7139860811549315</v>
      </c>
      <c r="O181" s="80">
        <v>239</v>
      </c>
      <c r="P181" s="81">
        <v>8968</v>
      </c>
      <c r="Q181" s="81">
        <v>20658</v>
      </c>
      <c r="R181" s="105">
        <v>47637</v>
      </c>
      <c r="S181" s="87">
        <v>1.0020377918661532E-08</v>
      </c>
      <c r="T181" s="84">
        <v>0.00011072238129946653</v>
      </c>
      <c r="U181" s="106">
        <v>1.750161965402445E-05</v>
      </c>
      <c r="V181" s="78">
        <v>-0.37761733931304864</v>
      </c>
      <c r="W181" s="79">
        <v>-0.2520185166157502</v>
      </c>
      <c r="X181" s="104">
        <v>-0.2787213026752052</v>
      </c>
    </row>
    <row r="182" spans="1:24" s="15" customFormat="1" ht="12.75" customHeight="1">
      <c r="A182" s="57"/>
      <c r="B182" s="57"/>
      <c r="C182" s="78"/>
      <c r="D182" s="79"/>
      <c r="E182" s="79"/>
      <c r="F182" s="104"/>
      <c r="G182" s="78"/>
      <c r="H182" s="79"/>
      <c r="I182" s="79"/>
      <c r="J182" s="104"/>
      <c r="K182" s="78"/>
      <c r="L182" s="79"/>
      <c r="M182" s="79"/>
      <c r="N182" s="104"/>
      <c r="O182" s="80"/>
      <c r="P182" s="81"/>
      <c r="Q182" s="81"/>
      <c r="R182" s="105"/>
      <c r="S182" s="87"/>
      <c r="T182" s="84"/>
      <c r="U182" s="106"/>
      <c r="V182" s="78"/>
      <c r="W182" s="79"/>
      <c r="X182" s="104"/>
    </row>
    <row r="183" spans="1:24" s="15" customFormat="1" ht="12.75" customHeight="1">
      <c r="A183" s="369" t="s">
        <v>31</v>
      </c>
      <c r="B183" s="369"/>
      <c r="C183" s="88">
        <v>3.062761506276151</v>
      </c>
      <c r="D183" s="89">
        <v>3.2388492417484387</v>
      </c>
      <c r="E183" s="89">
        <v>3.189648494238404</v>
      </c>
      <c r="F183" s="107">
        <v>3.1946754010246075</v>
      </c>
      <c r="G183" s="88">
        <v>0.05900779668586843</v>
      </c>
      <c r="H183" s="89">
        <v>0.00890043950700955</v>
      </c>
      <c r="I183" s="89">
        <v>0.005858000318444638</v>
      </c>
      <c r="J183" s="107">
        <v>0.003902312544658022</v>
      </c>
      <c r="K183" s="88">
        <v>0.9122383990291506</v>
      </c>
      <c r="L183" s="89">
        <v>0.842867391949679</v>
      </c>
      <c r="M183" s="89">
        <v>0.8418824907990169</v>
      </c>
      <c r="N183" s="107">
        <v>0.851634452889497</v>
      </c>
      <c r="O183" s="90">
        <v>239</v>
      </c>
      <c r="P183" s="91">
        <v>8968</v>
      </c>
      <c r="Q183" s="91">
        <v>20654</v>
      </c>
      <c r="R183" s="108">
        <v>47628</v>
      </c>
      <c r="S183" s="92">
        <v>0.001475011779304244</v>
      </c>
      <c r="T183" s="93">
        <v>0.020656170484332718</v>
      </c>
      <c r="U183" s="109">
        <v>0.016955367305924833</v>
      </c>
      <c r="V183" s="88">
        <v>-0.2089151118599694</v>
      </c>
      <c r="W183" s="89">
        <v>-0.15071816951772785</v>
      </c>
      <c r="X183" s="107">
        <v>-0.15489497201632466</v>
      </c>
    </row>
    <row r="184" spans="1:24" s="15" customFormat="1" ht="12" customHeight="1">
      <c r="A184" s="57"/>
      <c r="B184" s="57"/>
      <c r="C184" s="123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81"/>
      <c r="P184" s="81"/>
      <c r="Q184" s="81"/>
      <c r="R184" s="81"/>
      <c r="S184" s="84"/>
      <c r="T184" s="84"/>
      <c r="U184" s="84"/>
      <c r="X184" s="124" t="s">
        <v>22</v>
      </c>
    </row>
    <row r="185" spans="1:25" s="15" customFormat="1" ht="11.25" customHeight="1">
      <c r="A185" s="95" t="s">
        <v>249</v>
      </c>
      <c r="B185" s="95"/>
      <c r="C185" s="116"/>
      <c r="D185" s="116"/>
      <c r="E185" s="116"/>
      <c r="F185" s="116"/>
      <c r="G185" s="116"/>
      <c r="H185" s="116"/>
      <c r="I185" s="117"/>
      <c r="J185" s="116"/>
      <c r="K185" s="116"/>
      <c r="L185" s="116"/>
      <c r="M185" s="117"/>
      <c r="N185" s="116"/>
      <c r="O185" s="116"/>
      <c r="P185" s="116"/>
      <c r="Q185" s="116"/>
      <c r="R185" s="116"/>
      <c r="S185" s="118"/>
      <c r="T185" s="118"/>
      <c r="U185" s="118"/>
      <c r="V185" s="117"/>
      <c r="W185" s="117"/>
      <c r="X185" s="117"/>
      <c r="Y185" s="119"/>
    </row>
    <row r="186" spans="1:25" s="15" customFormat="1" ht="11.25" customHeight="1">
      <c r="A186" s="95" t="s">
        <v>250</v>
      </c>
      <c r="B186" s="95"/>
      <c r="C186" s="116"/>
      <c r="D186" s="116"/>
      <c r="E186" s="116"/>
      <c r="F186" s="116"/>
      <c r="G186" s="116"/>
      <c r="H186" s="116"/>
      <c r="I186" s="117"/>
      <c r="J186" s="116"/>
      <c r="K186" s="116"/>
      <c r="L186" s="116"/>
      <c r="M186" s="117"/>
      <c r="N186" s="116"/>
      <c r="O186" s="116"/>
      <c r="P186" s="116"/>
      <c r="Q186" s="116"/>
      <c r="R186" s="116"/>
      <c r="S186" s="118"/>
      <c r="T186" s="118"/>
      <c r="U186" s="118"/>
      <c r="V186" s="117"/>
      <c r="W186" s="117"/>
      <c r="X186" s="117"/>
      <c r="Y186" s="119"/>
    </row>
    <row r="187" spans="1:25" s="15" customFormat="1" ht="11.25" customHeight="1">
      <c r="A187" s="95" t="s">
        <v>251</v>
      </c>
      <c r="B187" s="95"/>
      <c r="C187" s="116"/>
      <c r="D187" s="116"/>
      <c r="E187" s="116"/>
      <c r="F187" s="116"/>
      <c r="G187" s="116"/>
      <c r="H187" s="116"/>
      <c r="I187" s="117"/>
      <c r="J187" s="116"/>
      <c r="K187" s="116"/>
      <c r="L187" s="116"/>
      <c r="M187" s="117"/>
      <c r="N187" s="116"/>
      <c r="O187" s="116"/>
      <c r="P187" s="116"/>
      <c r="Q187" s="116"/>
      <c r="R187" s="116"/>
      <c r="S187" s="118"/>
      <c r="T187" s="118"/>
      <c r="U187" s="118"/>
      <c r="V187" s="117"/>
      <c r="W187" s="117"/>
      <c r="X187" s="117"/>
      <c r="Y187" s="119"/>
    </row>
    <row r="188" spans="1:25" s="15" customFormat="1" ht="11.25" customHeight="1">
      <c r="A188" s="95" t="s">
        <v>252</v>
      </c>
      <c r="B188" s="95"/>
      <c r="C188" s="116"/>
      <c r="D188" s="116"/>
      <c r="E188" s="116"/>
      <c r="F188" s="116"/>
      <c r="G188" s="116"/>
      <c r="H188" s="116"/>
      <c r="I188" s="117"/>
      <c r="J188" s="116"/>
      <c r="K188" s="116"/>
      <c r="L188" s="116"/>
      <c r="M188" s="117"/>
      <c r="N188" s="116"/>
      <c r="O188" s="116"/>
      <c r="P188" s="116"/>
      <c r="Q188" s="116"/>
      <c r="R188" s="116"/>
      <c r="S188" s="118"/>
      <c r="T188" s="118"/>
      <c r="U188" s="118"/>
      <c r="V188" s="117"/>
      <c r="W188" s="117"/>
      <c r="X188" s="117"/>
      <c r="Y188" s="119"/>
    </row>
    <row r="189" spans="1:24" s="15" customFormat="1" ht="17.25" customHeight="1">
      <c r="A189" s="14"/>
      <c r="B189" s="14"/>
      <c r="C189" s="61"/>
      <c r="D189" s="61"/>
      <c r="E189" s="61"/>
      <c r="F189" s="61"/>
      <c r="G189" s="125"/>
      <c r="H189" s="125"/>
      <c r="I189" s="79"/>
      <c r="J189" s="125"/>
      <c r="K189" s="61"/>
      <c r="L189" s="61"/>
      <c r="M189" s="79"/>
      <c r="N189" s="61"/>
      <c r="O189" s="126"/>
      <c r="P189" s="126"/>
      <c r="Q189" s="126"/>
      <c r="R189" s="126"/>
      <c r="S189" s="118"/>
      <c r="T189" s="118"/>
      <c r="U189" s="118"/>
      <c r="V189" s="79"/>
      <c r="W189" s="79"/>
      <c r="X189" s="79"/>
    </row>
    <row r="190" spans="1:24" s="15" customFormat="1" ht="12" customHeight="1">
      <c r="A190" s="62"/>
      <c r="B190" s="62"/>
      <c r="C190" s="61"/>
      <c r="D190" s="61"/>
      <c r="E190" s="61"/>
      <c r="F190" s="61"/>
      <c r="G190" s="125"/>
      <c r="H190" s="125"/>
      <c r="I190" s="79"/>
      <c r="J190" s="125"/>
      <c r="K190" s="61"/>
      <c r="L190" s="61"/>
      <c r="M190" s="79"/>
      <c r="N190" s="61"/>
      <c r="O190" s="81"/>
      <c r="P190" s="81"/>
      <c r="Q190" s="81"/>
      <c r="R190" s="81"/>
      <c r="S190" s="118"/>
      <c r="T190" s="118"/>
      <c r="U190" s="118"/>
      <c r="V190" s="79"/>
      <c r="W190" s="79"/>
      <c r="X190" s="79"/>
    </row>
    <row r="191" spans="1:24" s="15" customFormat="1" ht="12" customHeight="1">
      <c r="A191" s="62"/>
      <c r="B191" s="62"/>
      <c r="C191" s="61"/>
      <c r="D191" s="61"/>
      <c r="E191" s="61"/>
      <c r="F191" s="61"/>
      <c r="G191" s="125"/>
      <c r="H191" s="125"/>
      <c r="I191" s="79"/>
      <c r="J191" s="125"/>
      <c r="K191" s="61"/>
      <c r="L191" s="61"/>
      <c r="M191" s="79"/>
      <c r="N191" s="61"/>
      <c r="O191" s="81"/>
      <c r="P191" s="81"/>
      <c r="Q191" s="81"/>
      <c r="R191" s="81"/>
      <c r="S191" s="118"/>
      <c r="T191" s="118"/>
      <c r="U191" s="118"/>
      <c r="V191" s="79"/>
      <c r="W191" s="79"/>
      <c r="X191" s="79"/>
    </row>
    <row r="192" spans="1:24" s="15" customFormat="1" ht="12" customHeight="1">
      <c r="A192" s="62"/>
      <c r="B192" s="62"/>
      <c r="C192" s="61"/>
      <c r="D192" s="61"/>
      <c r="E192" s="61"/>
      <c r="F192" s="61"/>
      <c r="G192" s="125"/>
      <c r="H192" s="125"/>
      <c r="I192" s="79"/>
      <c r="J192" s="125"/>
      <c r="K192" s="61"/>
      <c r="L192" s="61"/>
      <c r="M192" s="79"/>
      <c r="N192" s="61"/>
      <c r="O192" s="81"/>
      <c r="P192" s="81"/>
      <c r="Q192" s="81"/>
      <c r="R192" s="81"/>
      <c r="S192" s="118"/>
      <c r="T192" s="118"/>
      <c r="U192" s="118"/>
      <c r="V192" s="79"/>
      <c r="W192" s="79"/>
      <c r="X192" s="79"/>
    </row>
    <row r="193" spans="1:24" s="15" customFormat="1" ht="12" customHeight="1">
      <c r="A193" s="62"/>
      <c r="B193" s="62"/>
      <c r="I193" s="121"/>
      <c r="M193" s="121"/>
      <c r="Q193" s="127"/>
      <c r="S193" s="118"/>
      <c r="T193" s="118"/>
      <c r="U193" s="118"/>
      <c r="V193" s="79"/>
      <c r="W193" s="79"/>
      <c r="X193" s="79"/>
    </row>
    <row r="194" spans="28:29" ht="12" customHeight="1">
      <c r="AB194" s="15"/>
      <c r="AC194" s="15"/>
    </row>
    <row r="195" spans="28:29" ht="12" customHeight="1">
      <c r="AB195" s="15"/>
      <c r="AC195" s="15"/>
    </row>
    <row r="196" spans="28:29" ht="12" customHeight="1">
      <c r="AB196" s="15"/>
      <c r="AC196" s="15"/>
    </row>
    <row r="197" spans="28:29" ht="12" customHeight="1">
      <c r="AB197" s="15"/>
      <c r="AC197" s="15"/>
    </row>
    <row r="198" spans="28:29" ht="12" customHeight="1">
      <c r="AB198" s="15"/>
      <c r="AC198" s="15"/>
    </row>
    <row r="199" spans="28:29" ht="12" customHeight="1">
      <c r="AB199" s="15"/>
      <c r="AC199" s="15"/>
    </row>
    <row r="200" spans="28:29" ht="12" customHeight="1">
      <c r="AB200" s="15"/>
      <c r="AC200" s="15"/>
    </row>
    <row r="201" spans="28:29" ht="12" customHeight="1">
      <c r="AB201" s="15"/>
      <c r="AC201" s="15"/>
    </row>
    <row r="202" spans="28:29" ht="12" customHeight="1">
      <c r="AB202" s="15"/>
      <c r="AC202" s="15"/>
    </row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</sheetData>
  <sheetProtection/>
  <mergeCells count="112">
    <mergeCell ref="A183:B183"/>
    <mergeCell ref="A171:B171"/>
    <mergeCell ref="A173:B173"/>
    <mergeCell ref="A175:B175"/>
    <mergeCell ref="A177:B177"/>
    <mergeCell ref="A163:B163"/>
    <mergeCell ref="A165:B165"/>
    <mergeCell ref="A167:B167"/>
    <mergeCell ref="A169:B169"/>
    <mergeCell ref="A179:B179"/>
    <mergeCell ref="A181:B181"/>
    <mergeCell ref="A151:B151"/>
    <mergeCell ref="A153:B153"/>
    <mergeCell ref="A155:B155"/>
    <mergeCell ref="A157:B157"/>
    <mergeCell ref="A159:B159"/>
    <mergeCell ref="A161:B161"/>
    <mergeCell ref="A139:B139"/>
    <mergeCell ref="A141:B141"/>
    <mergeCell ref="A143:B143"/>
    <mergeCell ref="A145:B145"/>
    <mergeCell ref="A147:B147"/>
    <mergeCell ref="A149:B149"/>
    <mergeCell ref="A127:B127"/>
    <mergeCell ref="A129:B129"/>
    <mergeCell ref="A131:B131"/>
    <mergeCell ref="A133:B133"/>
    <mergeCell ref="A135:B135"/>
    <mergeCell ref="A137:B137"/>
    <mergeCell ref="A111:B111"/>
    <mergeCell ref="A113:B113"/>
    <mergeCell ref="A115:B115"/>
    <mergeCell ref="A117:B117"/>
    <mergeCell ref="A119:B119"/>
    <mergeCell ref="A121:B121"/>
    <mergeCell ref="A99:B99"/>
    <mergeCell ref="A101:B101"/>
    <mergeCell ref="A103:B103"/>
    <mergeCell ref="A105:B105"/>
    <mergeCell ref="A107:B107"/>
    <mergeCell ref="A109:B109"/>
    <mergeCell ref="A87:B87"/>
    <mergeCell ref="A89:B89"/>
    <mergeCell ref="A91:B91"/>
    <mergeCell ref="A93:B93"/>
    <mergeCell ref="A95:B95"/>
    <mergeCell ref="A97:B97"/>
    <mergeCell ref="A75:B75"/>
    <mergeCell ref="A77:B77"/>
    <mergeCell ref="A79:B79"/>
    <mergeCell ref="A81:B81"/>
    <mergeCell ref="A83:B83"/>
    <mergeCell ref="A85:B85"/>
    <mergeCell ref="A59:B59"/>
    <mergeCell ref="A61:B61"/>
    <mergeCell ref="A67:B67"/>
    <mergeCell ref="A69:B69"/>
    <mergeCell ref="A71:B71"/>
    <mergeCell ref="A73:B73"/>
    <mergeCell ref="A47:B47"/>
    <mergeCell ref="A49:B49"/>
    <mergeCell ref="A51:B51"/>
    <mergeCell ref="A53:B53"/>
    <mergeCell ref="A55:B55"/>
    <mergeCell ref="A57:B57"/>
    <mergeCell ref="A35:B35"/>
    <mergeCell ref="A37:B37"/>
    <mergeCell ref="A39:B39"/>
    <mergeCell ref="A41:B41"/>
    <mergeCell ref="A43:B43"/>
    <mergeCell ref="A45:B45"/>
    <mergeCell ref="A23:B23"/>
    <mergeCell ref="A25:B25"/>
    <mergeCell ref="A27:B27"/>
    <mergeCell ref="A29:B29"/>
    <mergeCell ref="A31:B31"/>
    <mergeCell ref="A33:B33"/>
    <mergeCell ref="A11:B11"/>
    <mergeCell ref="A13:B13"/>
    <mergeCell ref="A15:B15"/>
    <mergeCell ref="A17:B17"/>
    <mergeCell ref="A19:B19"/>
    <mergeCell ref="A21:B21"/>
    <mergeCell ref="S5:U5"/>
    <mergeCell ref="V5:X5"/>
    <mergeCell ref="A7:B7"/>
    <mergeCell ref="A9:B9"/>
    <mergeCell ref="O5:O6"/>
    <mergeCell ref="P5:P6"/>
    <mergeCell ref="Q5:Q6"/>
    <mergeCell ref="R5:R6"/>
    <mergeCell ref="K5:K6"/>
    <mergeCell ref="L5:L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J1:X1"/>
    <mergeCell ref="J2:X2"/>
    <mergeCell ref="J3:X3"/>
    <mergeCell ref="C4:F4"/>
    <mergeCell ref="G4:J4"/>
    <mergeCell ref="K4:N4"/>
    <mergeCell ref="O4:R4"/>
    <mergeCell ref="S4:U4"/>
    <mergeCell ref="V4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rcuttino</cp:lastModifiedBy>
  <cp:lastPrinted>2006-04-25T02:42:01Z</cp:lastPrinted>
  <dcterms:created xsi:type="dcterms:W3CDTF">2005-10-10T17:38:39Z</dcterms:created>
  <dcterms:modified xsi:type="dcterms:W3CDTF">2008-11-25T20:33:27Z</dcterms:modified>
  <cp:category/>
  <cp:version/>
  <cp:contentType/>
  <cp:contentStatus/>
</cp:coreProperties>
</file>